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645" windowWidth="14805" windowHeight="747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197" i="1" l="1"/>
  <c r="F197" i="1"/>
  <c r="G197" i="1"/>
  <c r="H197" i="1"/>
  <c r="D197" i="1"/>
  <c r="D211" i="1" l="1"/>
  <c r="I63" i="1" l="1"/>
  <c r="I55" i="1" s="1"/>
  <c r="I54" i="1"/>
  <c r="I42" i="1"/>
  <c r="I34" i="1" s="1"/>
  <c r="I33" i="1"/>
  <c r="I25" i="1"/>
  <c r="I24" i="1"/>
  <c r="I16" i="1" s="1"/>
  <c r="I76" i="1"/>
  <c r="I81" i="1"/>
  <c r="I80" i="1"/>
  <c r="I79" i="1"/>
  <c r="I78" i="1"/>
  <c r="I77" i="1"/>
  <c r="E81" i="1"/>
  <c r="F81" i="1"/>
  <c r="G81" i="1"/>
  <c r="H81" i="1"/>
  <c r="E80" i="1"/>
  <c r="F80" i="1"/>
  <c r="G80" i="1"/>
  <c r="H80" i="1"/>
  <c r="E79" i="1"/>
  <c r="F79" i="1"/>
  <c r="G79" i="1"/>
  <c r="H79" i="1"/>
  <c r="E78" i="1"/>
  <c r="F78" i="1"/>
  <c r="G78" i="1"/>
  <c r="H78" i="1"/>
  <c r="E77" i="1"/>
  <c r="F77" i="1"/>
  <c r="G77" i="1"/>
  <c r="H77" i="1"/>
  <c r="G76" i="1"/>
  <c r="H76" i="1"/>
  <c r="G82" i="1"/>
  <c r="F76" i="1"/>
  <c r="E82" i="1"/>
  <c r="F82" i="1"/>
  <c r="D81" i="1"/>
  <c r="D80" i="1"/>
  <c r="D79" i="1"/>
  <c r="D78" i="1"/>
  <c r="D77" i="1"/>
  <c r="D76" i="1"/>
  <c r="E54" i="1"/>
  <c r="E43" i="1" s="1"/>
  <c r="F54" i="1"/>
  <c r="F43" i="1" s="1"/>
  <c r="G54" i="1"/>
  <c r="G43" i="1" s="1"/>
  <c r="H54" i="1"/>
  <c r="H43" i="1" s="1"/>
  <c r="D48" i="1"/>
  <c r="D47" i="1"/>
  <c r="H73" i="1"/>
  <c r="D72" i="1"/>
  <c r="D71" i="1"/>
  <c r="D70" i="1"/>
  <c r="D69" i="1"/>
  <c r="D68" i="1"/>
  <c r="D67" i="1"/>
  <c r="H63" i="1"/>
  <c r="H55" i="1" s="1"/>
  <c r="G63" i="1"/>
  <c r="G55" i="1" s="1"/>
  <c r="F63" i="1"/>
  <c r="F55" i="1" s="1"/>
  <c r="E63" i="1"/>
  <c r="E55" i="1" s="1"/>
  <c r="D62" i="1"/>
  <c r="D61" i="1"/>
  <c r="D60" i="1"/>
  <c r="D59" i="1"/>
  <c r="D58" i="1"/>
  <c r="D57" i="1"/>
  <c r="D56" i="1"/>
  <c r="I82" i="1" l="1"/>
  <c r="H82" i="1"/>
  <c r="D63" i="1"/>
  <c r="D55" i="1" s="1"/>
  <c r="F155" i="1"/>
  <c r="G155" i="1"/>
  <c r="E155" i="1"/>
  <c r="E199" i="1" l="1"/>
  <c r="F199" i="1"/>
  <c r="G199" i="1"/>
  <c r="H199" i="1"/>
  <c r="D199" i="1"/>
  <c r="H192" i="1"/>
  <c r="G192" i="1" s="1"/>
  <c r="F192" i="1" s="1"/>
  <c r="E192" i="1" s="1"/>
  <c r="D192" i="1" s="1"/>
  <c r="E181" i="1"/>
  <c r="F181" i="1"/>
  <c r="G181" i="1"/>
  <c r="H181" i="1"/>
  <c r="D181" i="1"/>
  <c r="D148" i="1"/>
  <c r="D193" i="1"/>
  <c r="D191" i="1"/>
  <c r="D195" i="1" l="1"/>
  <c r="E162" i="1"/>
  <c r="F162" i="1"/>
  <c r="G162" i="1"/>
  <c r="H162" i="1"/>
  <c r="E142" i="1"/>
  <c r="F142" i="1"/>
  <c r="G142" i="1"/>
  <c r="D143" i="1"/>
  <c r="D139" i="1"/>
  <c r="D163" i="1"/>
  <c r="D162" i="1" s="1"/>
  <c r="H142" i="1"/>
  <c r="E145" i="1"/>
  <c r="F145" i="1"/>
  <c r="G145" i="1"/>
  <c r="H145" i="1"/>
  <c r="D146" i="1"/>
  <c r="D145" i="1" s="1"/>
  <c r="D156" i="1" s="1"/>
  <c r="D133" i="1" l="1"/>
  <c r="D98" i="1"/>
  <c r="D144" i="1"/>
  <c r="D142" i="1" s="1"/>
  <c r="D155" i="1" s="1"/>
  <c r="H113" i="1"/>
  <c r="H129" i="1" s="1"/>
  <c r="E113" i="1"/>
  <c r="E129" i="1" s="1"/>
  <c r="F113" i="1"/>
  <c r="F129" i="1" s="1"/>
  <c r="G113" i="1"/>
  <c r="G129" i="1" s="1"/>
  <c r="H106" i="1"/>
  <c r="H128" i="1" s="1"/>
  <c r="E106" i="1"/>
  <c r="E128" i="1" s="1"/>
  <c r="F106" i="1"/>
  <c r="F128" i="1" s="1"/>
  <c r="G106" i="1"/>
  <c r="G128" i="1" s="1"/>
  <c r="E100" i="1"/>
  <c r="E127" i="1" s="1"/>
  <c r="F100" i="1"/>
  <c r="F127" i="1" s="1"/>
  <c r="G100" i="1"/>
  <c r="G127" i="1" s="1"/>
  <c r="H100" i="1"/>
  <c r="H127" i="1" s="1"/>
  <c r="E92" i="1"/>
  <c r="F92" i="1"/>
  <c r="G92" i="1"/>
  <c r="H92" i="1"/>
  <c r="E88" i="1"/>
  <c r="E125" i="1" s="1"/>
  <c r="F88" i="1"/>
  <c r="F125" i="1" s="1"/>
  <c r="G88" i="1"/>
  <c r="G125" i="1" s="1"/>
  <c r="H88" i="1"/>
  <c r="H125" i="1" s="1"/>
  <c r="D87" i="1"/>
  <c r="D99" i="1"/>
  <c r="D90" i="1"/>
  <c r="D120" i="1"/>
  <c r="D119" i="1"/>
  <c r="D112" i="1"/>
  <c r="D105" i="1"/>
  <c r="D104" i="1"/>
  <c r="D116" i="1"/>
  <c r="D117" i="1"/>
  <c r="D118" i="1"/>
  <c r="D115" i="1"/>
  <c r="D114" i="1"/>
  <c r="D109" i="1"/>
  <c r="D108" i="1"/>
  <c r="D107" i="1"/>
  <c r="D103" i="1"/>
  <c r="D102" i="1"/>
  <c r="D101" i="1"/>
  <c r="D97" i="1"/>
  <c r="D96" i="1"/>
  <c r="D95" i="1"/>
  <c r="E126" i="1" l="1"/>
  <c r="H126" i="1"/>
  <c r="G126" i="1"/>
  <c r="F126" i="1"/>
  <c r="D100" i="1"/>
  <c r="D127" i="1" s="1"/>
  <c r="D106" i="1"/>
  <c r="D128" i="1" s="1"/>
  <c r="D113" i="1"/>
  <c r="D129" i="1" s="1"/>
  <c r="D46" i="1"/>
  <c r="D53" i="1"/>
  <c r="D52" i="1"/>
  <c r="D50" i="1"/>
  <c r="D51" i="1"/>
  <c r="E42" i="1"/>
  <c r="E34" i="1" s="1"/>
  <c r="F42" i="1"/>
  <c r="F34" i="1" s="1"/>
  <c r="G42" i="1"/>
  <c r="G34" i="1" s="1"/>
  <c r="H42" i="1"/>
  <c r="H34" i="1" s="1"/>
  <c r="E24" i="1"/>
  <c r="F24" i="1"/>
  <c r="G24" i="1"/>
  <c r="H24" i="1"/>
  <c r="D27" i="1"/>
  <c r="D26" i="1"/>
  <c r="D85" i="1" l="1"/>
  <c r="E195" i="1" l="1"/>
  <c r="F195" i="1"/>
  <c r="G195" i="1"/>
  <c r="H195" i="1"/>
  <c r="D198" i="1"/>
  <c r="D200" i="1"/>
  <c r="D201" i="1"/>
  <c r="E188" i="1"/>
  <c r="F188" i="1"/>
  <c r="G188" i="1"/>
  <c r="H188" i="1"/>
  <c r="E207" i="1" l="1"/>
  <c r="F207" i="1"/>
  <c r="G207" i="1"/>
  <c r="H207" i="1"/>
  <c r="D202" i="1"/>
  <c r="D203" i="1"/>
  <c r="D204" i="1"/>
  <c r="D205" i="1"/>
  <c r="D206" i="1"/>
  <c r="D207" i="1" l="1"/>
  <c r="H33" i="1"/>
  <c r="G33" i="1"/>
  <c r="F33" i="1"/>
  <c r="E33" i="1"/>
  <c r="D187" i="1"/>
  <c r="D186" i="1"/>
  <c r="D184" i="1"/>
  <c r="E180" i="1"/>
  <c r="F180" i="1"/>
  <c r="G180" i="1"/>
  <c r="H180" i="1"/>
  <c r="D180" i="1"/>
  <c r="E179" i="1"/>
  <c r="F179" i="1"/>
  <c r="G179" i="1"/>
  <c r="H179" i="1"/>
  <c r="D179" i="1"/>
  <c r="E178" i="1"/>
  <c r="F178" i="1"/>
  <c r="G178" i="1"/>
  <c r="H178" i="1"/>
  <c r="D178" i="1"/>
  <c r="E177" i="1"/>
  <c r="F177" i="1"/>
  <c r="G177" i="1"/>
  <c r="H177" i="1"/>
  <c r="E176" i="1"/>
  <c r="F176" i="1"/>
  <c r="G176" i="1"/>
  <c r="H176" i="1"/>
  <c r="D176" i="1"/>
  <c r="E175" i="1"/>
  <c r="F175" i="1"/>
  <c r="G175" i="1"/>
  <c r="H175" i="1"/>
  <c r="D175" i="1"/>
  <c r="E164" i="1"/>
  <c r="F164" i="1"/>
  <c r="G164" i="1"/>
  <c r="H164" i="1"/>
  <c r="D165" i="1"/>
  <c r="D164" i="1" s="1"/>
  <c r="E158" i="1"/>
  <c r="F158" i="1"/>
  <c r="G158" i="1"/>
  <c r="H158" i="1"/>
  <c r="D158" i="1"/>
  <c r="E157" i="1"/>
  <c r="F157" i="1"/>
  <c r="G157" i="1"/>
  <c r="H157" i="1"/>
  <c r="D157" i="1"/>
  <c r="E156" i="1"/>
  <c r="F156" i="1"/>
  <c r="G156" i="1"/>
  <c r="H156" i="1"/>
  <c r="H155" i="1"/>
  <c r="H154" i="1"/>
  <c r="H153" i="1"/>
  <c r="H152" i="1"/>
  <c r="E138" i="1"/>
  <c r="E154" i="1" s="1"/>
  <c r="F138" i="1"/>
  <c r="F154" i="1" s="1"/>
  <c r="G138" i="1"/>
  <c r="G154" i="1" s="1"/>
  <c r="D140" i="1"/>
  <c r="D141" i="1"/>
  <c r="E135" i="1"/>
  <c r="E153" i="1" s="1"/>
  <c r="F135" i="1"/>
  <c r="F153" i="1" s="1"/>
  <c r="G135" i="1"/>
  <c r="G153" i="1" s="1"/>
  <c r="D137" i="1"/>
  <c r="D136" i="1"/>
  <c r="E132" i="1"/>
  <c r="E152" i="1" s="1"/>
  <c r="F132" i="1"/>
  <c r="F152" i="1" s="1"/>
  <c r="G132" i="1"/>
  <c r="G152" i="1" s="1"/>
  <c r="D134" i="1"/>
  <c r="H124" i="1"/>
  <c r="H130" i="1" s="1"/>
  <c r="D94" i="1"/>
  <c r="D93" i="1"/>
  <c r="D89" i="1"/>
  <c r="E84" i="1"/>
  <c r="E124" i="1" s="1"/>
  <c r="E130" i="1" s="1"/>
  <c r="F84" i="1"/>
  <c r="F124" i="1" s="1"/>
  <c r="F130" i="1" s="1"/>
  <c r="G84" i="1"/>
  <c r="G124" i="1" s="1"/>
  <c r="G130" i="1" s="1"/>
  <c r="H84" i="1"/>
  <c r="I84" i="1"/>
  <c r="J84" i="1"/>
  <c r="D86" i="1"/>
  <c r="J81" i="1"/>
  <c r="J80" i="1"/>
  <c r="F214" i="1"/>
  <c r="J79" i="1"/>
  <c r="J78" i="1"/>
  <c r="J77" i="1"/>
  <c r="E76" i="1"/>
  <c r="J76" i="1"/>
  <c r="E75" i="1"/>
  <c r="G75" i="1"/>
  <c r="J75" i="1"/>
  <c r="H212" i="1" l="1"/>
  <c r="G212" i="1"/>
  <c r="G214" i="1"/>
  <c r="G211" i="1"/>
  <c r="E214" i="1"/>
  <c r="E212" i="1"/>
  <c r="H211" i="1"/>
  <c r="E211" i="1"/>
  <c r="D92" i="1"/>
  <c r="F211" i="1"/>
  <c r="F212" i="1"/>
  <c r="H214" i="1"/>
  <c r="G123" i="1"/>
  <c r="G210" i="1" s="1"/>
  <c r="G122" i="1"/>
  <c r="F123" i="1"/>
  <c r="F210" i="1" s="1"/>
  <c r="F122" i="1"/>
  <c r="E123" i="1"/>
  <c r="E210" i="1" s="1"/>
  <c r="E122" i="1"/>
  <c r="H123" i="1"/>
  <c r="H122" i="1"/>
  <c r="D88" i="1"/>
  <c r="D125" i="1" s="1"/>
  <c r="F216" i="1"/>
  <c r="H215" i="1"/>
  <c r="D188" i="1"/>
  <c r="G216" i="1"/>
  <c r="E215" i="1"/>
  <c r="G213" i="1"/>
  <c r="F213" i="1"/>
  <c r="E216" i="1"/>
  <c r="E213" i="1"/>
  <c r="G215" i="1"/>
  <c r="H216" i="1"/>
  <c r="H213" i="1"/>
  <c r="F215" i="1"/>
  <c r="H174" i="1"/>
  <c r="F174" i="1"/>
  <c r="E174" i="1"/>
  <c r="G174" i="1"/>
  <c r="D177" i="1"/>
  <c r="D174" i="1" s="1"/>
  <c r="H151" i="1"/>
  <c r="E151" i="1"/>
  <c r="F151" i="1"/>
  <c r="G151" i="1"/>
  <c r="D138" i="1"/>
  <c r="D154" i="1" s="1"/>
  <c r="D135" i="1"/>
  <c r="D153" i="1" s="1"/>
  <c r="D132" i="1"/>
  <c r="D152" i="1" s="1"/>
  <c r="I74" i="1"/>
  <c r="E74" i="1"/>
  <c r="H74" i="1"/>
  <c r="G74" i="1"/>
  <c r="J82" i="1"/>
  <c r="J74" i="1" s="1"/>
  <c r="F74" i="1"/>
  <c r="D84" i="1"/>
  <c r="D124" i="1" s="1"/>
  <c r="D29" i="1"/>
  <c r="D126" i="1" l="1"/>
  <c r="D130" i="1" s="1"/>
  <c r="D73" i="1"/>
  <c r="D123" i="1"/>
  <c r="D210" i="1" s="1"/>
  <c r="D122" i="1"/>
  <c r="G217" i="1"/>
  <c r="F217" i="1"/>
  <c r="H217" i="1"/>
  <c r="E217" i="1"/>
  <c r="D151" i="1"/>
  <c r="E16" i="1"/>
  <c r="F16" i="1"/>
  <c r="G16" i="1"/>
  <c r="H16" i="1"/>
  <c r="D18" i="1"/>
  <c r="D19" i="1"/>
  <c r="D20" i="1"/>
  <c r="D21" i="1"/>
  <c r="D22" i="1"/>
  <c r="D23" i="1"/>
  <c r="D17" i="1"/>
  <c r="D28" i="1"/>
  <c r="D30" i="1"/>
  <c r="D31" i="1"/>
  <c r="D32" i="1"/>
  <c r="E25" i="1"/>
  <c r="F25" i="1"/>
  <c r="G25" i="1"/>
  <c r="H25" i="1"/>
  <c r="D49" i="1"/>
  <c r="D54" i="1" s="1"/>
  <c r="D43" i="1" s="1"/>
  <c r="D33" i="1" l="1"/>
  <c r="D25" i="1" s="1"/>
  <c r="D24" i="1"/>
  <c r="D16" i="1" s="1"/>
  <c r="D35" i="1" l="1"/>
  <c r="D36" i="1" l="1"/>
  <c r="D38" i="1" l="1"/>
  <c r="D213" i="1" s="1"/>
  <c r="D37" i="1"/>
  <c r="D212" i="1" s="1"/>
  <c r="D39" i="1" l="1"/>
  <c r="D214" i="1" l="1"/>
  <c r="D40" i="1"/>
  <c r="D215" i="1" s="1"/>
  <c r="D41" i="1"/>
  <c r="D216" i="1" s="1"/>
  <c r="D42" i="1" l="1"/>
  <c r="D34" i="1" s="1"/>
  <c r="D217" i="1"/>
  <c r="D82" i="1"/>
  <c r="D74" i="1" s="1"/>
</calcChain>
</file>

<file path=xl/sharedStrings.xml><?xml version="1.0" encoding="utf-8"?>
<sst xmlns="http://schemas.openxmlformats.org/spreadsheetml/2006/main" count="247" uniqueCount="111">
  <si>
    <t>Приложение 4</t>
  </si>
  <si>
    <t xml:space="preserve">Перечень инвестиционных проектов, планируемых к реализации на территории                                                                                                                              Кочкуровского муниципального района в Республике Мордовия </t>
  </si>
  <si>
    <t>№ проекта</t>
  </si>
  <si>
    <t xml:space="preserve">Наименование проектов, планируемых к реализации/ инициатор </t>
  </si>
  <si>
    <t>Реализация проекта по годам</t>
  </si>
  <si>
    <t>Объем финансирования всего, тыс.руб.</t>
  </si>
  <si>
    <t>в т. ч. по источникам финансирования, тыс. руб.</t>
  </si>
  <si>
    <t>Количество создаваемых рабочих мест</t>
  </si>
  <si>
    <t>Ожидаемые результаты реализации</t>
  </si>
  <si>
    <t>федеральный бюджет</t>
  </si>
  <si>
    <t>республиканский бюджет</t>
  </si>
  <si>
    <t>местный бюджет</t>
  </si>
  <si>
    <t>иные источники</t>
  </si>
  <si>
    <t>2020 г.</t>
  </si>
  <si>
    <t>Агропромышленный комплекс</t>
  </si>
  <si>
    <t>Транспортная инфраструктура</t>
  </si>
  <si>
    <t>2018 г.</t>
  </si>
  <si>
    <t>2019 г.</t>
  </si>
  <si>
    <t>2021 г.</t>
  </si>
  <si>
    <t>2022 г.</t>
  </si>
  <si>
    <t>2023 г.</t>
  </si>
  <si>
    <t>2024 г.</t>
  </si>
  <si>
    <t>2025 г.</t>
  </si>
  <si>
    <t>Итого</t>
  </si>
  <si>
    <t>Энергетическая и коммунальная инфраструктура</t>
  </si>
  <si>
    <t>Объекты социальной сферы, комплексного жилищного строительства, общественно-делового назначения</t>
  </si>
  <si>
    <t>Проекты, приоритетные на муниципальном уровне</t>
  </si>
  <si>
    <t xml:space="preserve"> Развитие семейных животноводческих ферм на базе крестьянских (фермерских) хозяйств</t>
  </si>
  <si>
    <t xml:space="preserve">2019 г. </t>
  </si>
  <si>
    <t>Поддержка начинающих фермеров</t>
  </si>
  <si>
    <t>Общий объем финансирования за 2023 гг. в т.ч.</t>
  </si>
  <si>
    <t>Общий объем финансирования за 2024гг. в т.ч.</t>
  </si>
  <si>
    <t>Общий объем финансирования за 2025 гг. в т.ч.</t>
  </si>
  <si>
    <t>Образование</t>
  </si>
  <si>
    <t>Общий объем финансирования по проектам, в т.ч.</t>
  </si>
  <si>
    <t>Общий объем финансирования за 2019-2025 гг. в т.ч.</t>
  </si>
  <si>
    <t>Общий объем финансирования за 2019 г</t>
  </si>
  <si>
    <t>Общий объем финансирования за 2020 г</t>
  </si>
  <si>
    <t>2019 г</t>
  </si>
  <si>
    <t>Общий объем финансирования за 2021 г</t>
  </si>
  <si>
    <t>Строительство водозаборного узла и сетей водопровода в с. Мордовское Давыдово Кочкуровского муниципального района РМ</t>
  </si>
  <si>
    <t>Строительство внутрипоселкового газопровода в д. Внуковка Булгаковского сельского поселения Кочкуровского муниципального района Республики Мордовия</t>
  </si>
  <si>
    <t>Общий объем финансирования за 2022 г</t>
  </si>
  <si>
    <t>Общий объем финансирования за 2023 г</t>
  </si>
  <si>
    <t>Общий объем финансирования за 2024 г</t>
  </si>
  <si>
    <t>Общий объем финансирования за 2025 г</t>
  </si>
  <si>
    <t>2.1. Газоснабжение ул. Лесная                  с. Мурань Кочкуровского муниципального района Республики Мордовия.</t>
  </si>
  <si>
    <t>Капитальный ремонт МБУК "Районный центр национальной культуры, народных промыслов и ремесел" Кочкуровского муниципального района структурное подразделение Сабаевский сельский клуб (площадь 637 м2, мощность 150 мест)</t>
  </si>
  <si>
    <t>Капитальный ремонт МБОУ "Кочкуровская СОШ" (ремонт коридора, замена окон)</t>
  </si>
  <si>
    <t xml:space="preserve">Капитальный ремонт  МБОУ "Сабаевская  СОШ" (замена окон, ремонт коридоров, частичная замена кровли) </t>
  </si>
  <si>
    <t>Капитальный ремонт МБОУ "Семилейская  СОШ" (замена окон, ремонт кровли, ремонт актового зала)</t>
  </si>
  <si>
    <t>Проекты в рамках ГЧП</t>
  </si>
  <si>
    <t>Строительстве очистных сооружений в Кочкуровском муниципальном районе (МЧП)</t>
  </si>
  <si>
    <r>
      <t xml:space="preserve">                       </t>
    </r>
    <r>
      <rPr>
        <b/>
        <sz val="10"/>
        <color rgb="FF000000"/>
        <rFont val="Times New Roman"/>
        <family val="1"/>
        <charset val="204"/>
      </rPr>
      <t>Здравоохранение</t>
    </r>
  </si>
  <si>
    <t>Строительство ФАП в.с.Старые Турдаки</t>
  </si>
  <si>
    <t>Строительство ФАП в.с.Сабаево</t>
  </si>
  <si>
    <t>к Стратегии социально-экономического развития 
Кочкуровского муниципального района 
 Республики Мордовия на период до 2025 года</t>
  </si>
  <si>
    <t xml:space="preserve">Реконструкция помещения 2000 кв.м. Покупка оборудования с монтажем 5 ед. ИП ГКФХ Парваткина А.В. </t>
  </si>
  <si>
    <t>Общий объем финансирования за 2020-2025 гг. в т.ч.</t>
  </si>
  <si>
    <t xml:space="preserve">2020 г. </t>
  </si>
  <si>
    <t>Покупка нетелей 25 голов  ИП ГКФХ Варин Н.И.</t>
  </si>
  <si>
    <t>Покупка нетелей 25 голов  ИП ГКФХ Коротков А.С.</t>
  </si>
  <si>
    <t>Покупка оборудования для приготовления кормов, автопогрузчик, весы, трактор СППССК "Агросоюз-С"</t>
  </si>
  <si>
    <t>12500.0</t>
  </si>
  <si>
    <t>2020- 2025 гг.</t>
  </si>
  <si>
    <t xml:space="preserve">Строительство трех корпусов и приобретение технологического оборудования по производству мяса индейки  ООО МПК "Норовский" </t>
  </si>
  <si>
    <t>Строительство помещения для размещения убойного цеха. Приобретение нового высокоэффективного технологического оборудования, предназначенного для убоя и хранения водоплавающей птицы, линия убоя птицы производительностью 80-100 голов в час, СППССК "Прогресс", с. Кочкурово</t>
  </si>
  <si>
    <t xml:space="preserve">Строительство помещения для производства листового чая, 40 кв.м.,  ИП ГКФХ Петров А.С., п. Рассказово </t>
  </si>
  <si>
    <t>Приобретение зернохранилища ИП ГКФХ Учайкин Н.Ф.</t>
  </si>
  <si>
    <t>2020-2025 г.г.</t>
  </si>
  <si>
    <t>Автомобильная дорога по ул. Дачная в с.Булгаково Булгаковского селского поселения Кочкуровского муниципального района Республики Мордовия</t>
  </si>
  <si>
    <t xml:space="preserve">Общий объем финансирования за 2022 г </t>
  </si>
  <si>
    <t>Автомобильная дорога по ул. Артемова в с.Булгаково Булгаковского селского поселения Кочкуровского муниципального района Республики Мордовия</t>
  </si>
  <si>
    <t>Строительство автомобильной дороги по ул.Лавровской в с. Сабаево  Кочкуровского муниципального района Республики Мордовия</t>
  </si>
  <si>
    <t>Автомобильная дорога по ул. Родная в с.Булгаково Булгаковского селского поселения Кочкуровского муниципального района Республики Мордовия</t>
  </si>
  <si>
    <t>Автомобильная дорога по ул. Молодежная в с.Булгаково Булгаковского селского поселения Кочкуровского муниципального района Республики Мордовия</t>
  </si>
  <si>
    <t>Автомобильная дорога по ул. Церковная в п.ст. Воеводское Семилейского селского поселения Кочкуровского муниципального района Республики Мордовия</t>
  </si>
  <si>
    <t>Водоснабжение по ул. Церковная в п.ст. Воеводское Семилейского селского поселения Кочкуровского муниципального района Республики Мордовия</t>
  </si>
  <si>
    <t>Автомобильная дорога по ул. Полевая в с.Булгаково Булгаковского селского поселения Кочкуровского муниципального района Республики Мордовия</t>
  </si>
  <si>
    <t>Автомобильная дорога по ул. 70 лет Победы в с.Булгаково Булгаковского селского поселения Кочкуровского муниципального района Республики Мордовия</t>
  </si>
  <si>
    <t>Автомобильная дорога по ул. Луговая в с.Булгаково Булгаковского селского поселения Кочкуровского муниципального района Республики Мордовия</t>
  </si>
  <si>
    <t>Общий объем финансирования за 2024 гг. в т.ч.</t>
  </si>
  <si>
    <t>Автомобильная дорога по ул. Лесная в с.Булгаково Булгаковского селского поселения Кочкуровского муниципального района Республики Мордовия</t>
  </si>
  <si>
    <t>Автомобильная дорога по ул. Северная в с.Булгаково Булгаковского селского поселения Кочкуровского муниципального района Республики Мордовия</t>
  </si>
  <si>
    <t>Автомобильная дорога по ул. Солнечная в с.Булгаково Булгаковского селского поселения Кочкуровского муниципального района Республики Мордовия</t>
  </si>
  <si>
    <t>Автомобильная дорога в новой жилой застройке в районе ул. Интернациональная в с.Кочкурово Кочкуровского муниципального района Республики Мордовия</t>
  </si>
  <si>
    <t>Строительство автодороги по ул. Нагорная в с.Кочкурово Кочкуровского муниципального района Республики Мордовия (реконструкция)</t>
  </si>
  <si>
    <t>Строительство автомобильной дороги по пер. Лесной в с.Кочкурово Кочкуровского муниципального района Республики Мордовия (наказы избирателей)</t>
  </si>
  <si>
    <t>Строительство автомобильной дороги от с. Новая Пырма до д. Тепловка Кочкуровского муниципального района Республики Мордовия</t>
  </si>
  <si>
    <t>Строительство автомобильной дороги по ул. Интернациональная в с.Кочкурово Кочкуровского муниципального района Республики Мордовия</t>
  </si>
  <si>
    <t>Строительство автодороги по ул. Молодежная в с.Кочкурово Кочкуровского муниципального района Республики Мордовия (наказы избирателей)</t>
  </si>
  <si>
    <t xml:space="preserve">Строительство автомобильной дороги по ул. Советская в с.Кочкурово Кочкуровского муниципального района Республики Мордовия </t>
  </si>
  <si>
    <t xml:space="preserve">Реконструкция автомобильной дороги по ул. Московская в с. Мордовское Давыдово Кочкуровского муниципального района Республики Мордовия </t>
  </si>
  <si>
    <t xml:space="preserve">Реконструкция автомобильной дороги от дома № 199 от ул. Центральная в с. Мурань до дома № 38 по ул. Центральная в с. Красная Зорька Кочкуровского муниципального района Республики Мордовия </t>
  </si>
  <si>
    <t xml:space="preserve">Строительство автомобильной дороги по ул. Калинина в с.Качелай Кочкуровского муниципального района Республики Мордовия </t>
  </si>
  <si>
    <t>Ремонт автодороги по ул. Нагорная в с. Кочкурово Кочкуровского муниципального района Республики Мордовия</t>
  </si>
  <si>
    <t>Ремонт автодороги по ул. им.В.Д. Калядина в с. Кочкурово Кочкуровского муниципального района Республики Мордовия</t>
  </si>
  <si>
    <t>2020-2025 г</t>
  </si>
  <si>
    <t>Реконструкция водозаборного узла в с. Семилей Кочкуровского муниципального района Республики Мордовия</t>
  </si>
  <si>
    <t xml:space="preserve"> </t>
  </si>
  <si>
    <t>2020г.</t>
  </si>
  <si>
    <t>2020 г</t>
  </si>
  <si>
    <t>Общий объем финансирования за 2021 г. в т.ч.</t>
  </si>
  <si>
    <t>Общий объем финансирования за 2020-2023 гг. в т.ч.</t>
  </si>
  <si>
    <t>0</t>
  </si>
  <si>
    <t>10000</t>
  </si>
  <si>
    <t>Развитие материально-технической базы сельскохозяйственных потребительских кооперативов</t>
  </si>
  <si>
    <t>Система поддержки фермеров и развитие сельской кооперации (АГРОСТАРТАП)</t>
  </si>
  <si>
    <t>Приложение 1</t>
  </si>
  <si>
    <t>к решению Совета депутатов Кочкуровского муниципального района</t>
  </si>
  <si>
    <t>от ____________2020 г. №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</si>
</sst>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0" fontId="5" fillId="4" borderId="10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top" wrapText="1"/>
    </xf>
    <xf numFmtId="164" fontId="9" fillId="6" borderId="1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vertical="center" wrapText="1"/>
    </xf>
    <xf numFmtId="164" fontId="5" fillId="4" borderId="10" xfId="0" applyNumberFormat="1" applyFont="1" applyFill="1" applyBorder="1" applyAlignment="1">
      <alignment horizontal="right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right" vertical="center" wrapText="1"/>
    </xf>
    <xf numFmtId="0" fontId="11" fillId="0" borderId="16" xfId="0" applyFont="1" applyBorder="1"/>
    <xf numFmtId="0" fontId="11" fillId="0" borderId="14" xfId="0" applyFont="1" applyBorder="1"/>
    <xf numFmtId="0" fontId="5" fillId="3" borderId="1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vertical="center"/>
    </xf>
    <xf numFmtId="0" fontId="8" fillId="0" borderId="18" xfId="0" applyFont="1" applyBorder="1" applyAlignment="1">
      <alignment horizontal="center" wrapText="1"/>
    </xf>
    <xf numFmtId="165" fontId="10" fillId="7" borderId="19" xfId="0" applyNumberFormat="1" applyFont="1" applyFill="1" applyBorder="1" applyAlignment="1">
      <alignment horizontal="center" vertical="center"/>
    </xf>
    <xf numFmtId="165" fontId="5" fillId="4" borderId="10" xfId="0" applyNumberFormat="1" applyFont="1" applyFill="1" applyBorder="1" applyAlignment="1">
      <alignment horizontal="right" vertical="center" wrapText="1"/>
    </xf>
    <xf numFmtId="165" fontId="5" fillId="0" borderId="10" xfId="0" applyNumberFormat="1" applyFont="1" applyBorder="1" applyAlignment="1">
      <alignment horizontal="right" vertical="center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5" fontId="0" fillId="0" borderId="0" xfId="0" applyNumberFormat="1"/>
    <xf numFmtId="0" fontId="6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right" vertical="center" wrapText="1"/>
    </xf>
    <xf numFmtId="0" fontId="5" fillId="4" borderId="14" xfId="0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1" fontId="8" fillId="6" borderId="14" xfId="0" applyNumberFormat="1" applyFont="1" applyFill="1" applyBorder="1" applyAlignment="1">
      <alignment horizontal="right" vertical="center"/>
    </xf>
    <xf numFmtId="49" fontId="10" fillId="0" borderId="14" xfId="0" applyNumberFormat="1" applyFont="1" applyBorder="1" applyAlignment="1">
      <alignment horizontal="right" vertical="center" wrapText="1"/>
    </xf>
    <xf numFmtId="164" fontId="8" fillId="6" borderId="14" xfId="0" applyNumberFormat="1" applyFont="1" applyFill="1" applyBorder="1" applyAlignment="1">
      <alignment horizontal="right" vertical="center"/>
    </xf>
    <xf numFmtId="164" fontId="5" fillId="3" borderId="10" xfId="0" applyNumberFormat="1" applyFont="1" applyFill="1" applyBorder="1" applyAlignment="1">
      <alignment horizontal="right" vertical="center" wrapText="1"/>
    </xf>
    <xf numFmtId="164" fontId="8" fillId="0" borderId="14" xfId="0" applyNumberFormat="1" applyFont="1" applyBorder="1" applyAlignment="1">
      <alignment horizontal="right" vertical="center"/>
    </xf>
    <xf numFmtId="0" fontId="5" fillId="3" borderId="5" xfId="0" applyFont="1" applyFill="1" applyBorder="1" applyAlignment="1">
      <alignment horizontal="left" vertical="center" wrapText="1"/>
    </xf>
    <xf numFmtId="1" fontId="5" fillId="3" borderId="10" xfId="0" applyNumberFormat="1" applyFont="1" applyFill="1" applyBorder="1" applyAlignment="1">
      <alignment horizontal="right" vertical="center" wrapText="1"/>
    </xf>
    <xf numFmtId="1" fontId="8" fillId="0" borderId="14" xfId="0" applyNumberFormat="1" applyFont="1" applyBorder="1" applyAlignment="1">
      <alignment horizontal="right" vertical="center"/>
    </xf>
    <xf numFmtId="0" fontId="5" fillId="3" borderId="22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horizontal="right" vertical="center" wrapText="1"/>
    </xf>
    <xf numFmtId="0" fontId="5" fillId="3" borderId="23" xfId="0" applyFont="1" applyFill="1" applyBorder="1" applyAlignment="1">
      <alignment vertical="center" wrapText="1"/>
    </xf>
    <xf numFmtId="0" fontId="8" fillId="0" borderId="14" xfId="0" applyFont="1" applyBorder="1" applyAlignment="1">
      <alignment vertical="center"/>
    </xf>
    <xf numFmtId="0" fontId="5" fillId="3" borderId="14" xfId="0" applyFont="1" applyFill="1" applyBorder="1" applyAlignment="1">
      <alignment horizontal="left" vertical="center" wrapText="1"/>
    </xf>
    <xf numFmtId="0" fontId="10" fillId="7" borderId="10" xfId="0" applyFont="1" applyFill="1" applyBorder="1" applyAlignment="1">
      <alignment horizontal="right" vertical="center" wrapText="1"/>
    </xf>
    <xf numFmtId="164" fontId="10" fillId="7" borderId="10" xfId="0" applyNumberFormat="1" applyFont="1" applyFill="1" applyBorder="1" applyAlignment="1">
      <alignment horizontal="right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right" vertical="center" wrapText="1"/>
    </xf>
    <xf numFmtId="164" fontId="5" fillId="7" borderId="10" xfId="0" applyNumberFormat="1" applyFont="1" applyFill="1" applyBorder="1" applyAlignment="1">
      <alignment horizontal="right" vertical="center" wrapText="1"/>
    </xf>
    <xf numFmtId="0" fontId="5" fillId="7" borderId="10" xfId="0" applyFont="1" applyFill="1" applyBorder="1" applyAlignment="1">
      <alignment horizontal="center" vertical="center" wrapText="1"/>
    </xf>
    <xf numFmtId="2" fontId="5" fillId="7" borderId="10" xfId="0" applyNumberFormat="1" applyFont="1" applyFill="1" applyBorder="1" applyAlignment="1">
      <alignment horizontal="right" vertical="center" wrapText="1"/>
    </xf>
    <xf numFmtId="2" fontId="5" fillId="0" borderId="10" xfId="0" applyNumberFormat="1" applyFont="1" applyBorder="1" applyAlignment="1">
      <alignment horizontal="right" vertical="center" wrapText="1"/>
    </xf>
    <xf numFmtId="1" fontId="5" fillId="7" borderId="10" xfId="0" applyNumberFormat="1" applyFont="1" applyFill="1" applyBorder="1" applyAlignment="1">
      <alignment horizontal="right" vertical="center" wrapText="1"/>
    </xf>
    <xf numFmtId="164" fontId="8" fillId="0" borderId="14" xfId="0" applyNumberFormat="1" applyFont="1" applyBorder="1" applyAlignment="1">
      <alignment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2" fontId="5" fillId="4" borderId="10" xfId="0" applyNumberFormat="1" applyFont="1" applyFill="1" applyBorder="1" applyAlignment="1">
      <alignment horizontal="right" vertical="center" wrapText="1"/>
    </xf>
    <xf numFmtId="0" fontId="10" fillId="7" borderId="24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right" vertical="center" wrapText="1"/>
    </xf>
    <xf numFmtId="0" fontId="12" fillId="0" borderId="14" xfId="0" applyFont="1" applyBorder="1" applyAlignment="1">
      <alignment vertical="top" wrapText="1"/>
    </xf>
    <xf numFmtId="0" fontId="5" fillId="8" borderId="10" xfId="0" applyFont="1" applyFill="1" applyBorder="1" applyAlignment="1">
      <alignment vertical="center" wrapText="1"/>
    </xf>
    <xf numFmtId="164" fontId="5" fillId="8" borderId="10" xfId="0" applyNumberFormat="1" applyFont="1" applyFill="1" applyBorder="1" applyAlignment="1">
      <alignment horizontal="right" vertical="center" wrapText="1"/>
    </xf>
    <xf numFmtId="0" fontId="5" fillId="8" borderId="10" xfId="0" applyFont="1" applyFill="1" applyBorder="1" applyAlignment="1">
      <alignment horizontal="right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top" wrapText="1"/>
    </xf>
    <xf numFmtId="164" fontId="8" fillId="6" borderId="14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 wrapText="1"/>
    </xf>
    <xf numFmtId="1" fontId="5" fillId="0" borderId="10" xfId="0" applyNumberFormat="1" applyFont="1" applyBorder="1" applyAlignment="1">
      <alignment horizontal="right" vertical="center" wrapText="1"/>
    </xf>
    <xf numFmtId="1" fontId="5" fillId="0" borderId="10" xfId="0" applyNumberFormat="1" applyFont="1" applyBorder="1" applyAlignment="1">
      <alignment vertical="center" wrapText="1"/>
    </xf>
    <xf numFmtId="1" fontId="5" fillId="4" borderId="10" xfId="0" applyNumberFormat="1" applyFont="1" applyFill="1" applyBorder="1" applyAlignment="1">
      <alignment horizontal="right" vertical="center" wrapText="1"/>
    </xf>
    <xf numFmtId="0" fontId="8" fillId="0" borderId="23" xfId="0" applyFont="1" applyBorder="1" applyAlignment="1">
      <alignment wrapText="1"/>
    </xf>
    <xf numFmtId="0" fontId="11" fillId="0" borderId="26" xfId="0" applyFont="1" applyBorder="1" applyAlignment="1">
      <alignment wrapText="1"/>
    </xf>
    <xf numFmtId="0" fontId="5" fillId="3" borderId="26" xfId="0" applyFont="1" applyFill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top" wrapText="1"/>
    </xf>
    <xf numFmtId="0" fontId="5" fillId="3" borderId="25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0"/>
  <sheetViews>
    <sheetView tabSelected="1" workbookViewId="0">
      <pane xSplit="7" ySplit="13" topLeftCell="H14" activePane="bottomRight" state="frozen"/>
      <selection pane="topRight" activeCell="H1" sqref="H1"/>
      <selection pane="bottomLeft" activeCell="A10" sqref="A10"/>
      <selection pane="bottomRight" activeCell="F6" sqref="F6:J8"/>
    </sheetView>
  </sheetViews>
  <sheetFormatPr defaultRowHeight="15" x14ac:dyDescent="0.25"/>
  <cols>
    <col min="1" max="1" width="6" customWidth="1"/>
    <col min="2" max="2" width="30" customWidth="1"/>
    <col min="3" max="3" width="19" customWidth="1"/>
    <col min="4" max="4" width="19.7109375" customWidth="1"/>
    <col min="5" max="5" width="13.7109375" customWidth="1"/>
    <col min="6" max="6" width="13.28515625" customWidth="1"/>
    <col min="8" max="8" width="11.7109375" customWidth="1"/>
    <col min="9" max="9" width="13.140625" customWidth="1"/>
    <col min="10" max="10" width="11.7109375" customWidth="1"/>
  </cols>
  <sheetData>
    <row r="1" spans="1:10" x14ac:dyDescent="0.25">
      <c r="I1" s="118" t="s">
        <v>108</v>
      </c>
      <c r="J1" s="118"/>
    </row>
    <row r="2" spans="1:10" x14ac:dyDescent="0.25">
      <c r="E2" s="118" t="s">
        <v>109</v>
      </c>
      <c r="F2" s="118"/>
      <c r="G2" s="118"/>
      <c r="H2" s="118"/>
      <c r="I2" s="118"/>
      <c r="J2" s="118"/>
    </row>
    <row r="3" spans="1:10" ht="15.75" customHeight="1" x14ac:dyDescent="0.25">
      <c r="A3" s="116"/>
      <c r="B3" s="116"/>
      <c r="C3" s="116"/>
      <c r="D3" s="116"/>
      <c r="E3" s="116"/>
      <c r="F3" s="117"/>
      <c r="G3" s="117"/>
      <c r="H3" s="119" t="s">
        <v>110</v>
      </c>
      <c r="I3" s="119"/>
      <c r="J3" s="119"/>
    </row>
    <row r="4" spans="1:10" ht="15.75" thickBot="1" x14ac:dyDescent="0.3"/>
    <row r="5" spans="1:10" ht="15.75" customHeight="1" x14ac:dyDescent="0.25">
      <c r="A5" s="120" t="s">
        <v>0</v>
      </c>
      <c r="B5" s="121"/>
      <c r="C5" s="121"/>
      <c r="D5" s="121"/>
      <c r="E5" s="121"/>
      <c r="F5" s="121"/>
      <c r="G5" s="121"/>
      <c r="H5" s="121"/>
      <c r="I5" s="121"/>
      <c r="J5" s="122"/>
    </row>
    <row r="6" spans="1:10" ht="15.75" customHeight="1" x14ac:dyDescent="0.25">
      <c r="A6" s="61"/>
      <c r="B6" s="62"/>
      <c r="C6" s="62"/>
      <c r="D6" s="62"/>
      <c r="E6" s="62"/>
      <c r="F6" s="141" t="s">
        <v>56</v>
      </c>
      <c r="G6" s="141"/>
      <c r="H6" s="141"/>
      <c r="I6" s="141"/>
      <c r="J6" s="142"/>
    </row>
    <row r="7" spans="1:10" ht="15.75" customHeight="1" x14ac:dyDescent="0.25">
      <c r="A7" s="61"/>
      <c r="B7" s="62"/>
      <c r="C7" s="62"/>
      <c r="D7" s="62"/>
      <c r="E7" s="62"/>
      <c r="F7" s="141"/>
      <c r="G7" s="141"/>
      <c r="H7" s="141"/>
      <c r="I7" s="141"/>
      <c r="J7" s="142"/>
    </row>
    <row r="8" spans="1:10" ht="16.5" thickBot="1" x14ac:dyDescent="0.3">
      <c r="A8" s="63"/>
      <c r="B8" s="64"/>
      <c r="C8" s="64"/>
      <c r="D8" s="64"/>
      <c r="E8" s="64"/>
      <c r="F8" s="143"/>
      <c r="G8" s="143"/>
      <c r="H8" s="143"/>
      <c r="I8" s="143"/>
      <c r="J8" s="144"/>
    </row>
    <row r="9" spans="1:10" ht="31.5" customHeight="1" thickBot="1" x14ac:dyDescent="0.3">
      <c r="A9" s="123" t="s">
        <v>1</v>
      </c>
      <c r="B9" s="124"/>
      <c r="C9" s="124"/>
      <c r="D9" s="124"/>
      <c r="E9" s="124"/>
      <c r="F9" s="124"/>
      <c r="G9" s="124"/>
      <c r="H9" s="124"/>
      <c r="I9" s="124"/>
      <c r="J9" s="125"/>
    </row>
    <row r="10" spans="1:10" ht="19.5" thickBot="1" x14ac:dyDescent="0.3">
      <c r="A10" s="1"/>
      <c r="B10" s="2"/>
      <c r="C10" s="2"/>
      <c r="D10" s="2"/>
      <c r="E10" s="2"/>
      <c r="F10" s="2"/>
      <c r="G10" s="2"/>
      <c r="H10" s="2"/>
      <c r="I10" s="3"/>
      <c r="J10" s="2"/>
    </row>
    <row r="11" spans="1:10" ht="60.75" thickBot="1" x14ac:dyDescent="0.3">
      <c r="A11" s="4" t="s">
        <v>2</v>
      </c>
      <c r="B11" s="5" t="s">
        <v>3</v>
      </c>
      <c r="C11" s="5" t="s">
        <v>4</v>
      </c>
      <c r="D11" s="5" t="s">
        <v>5</v>
      </c>
      <c r="E11" s="145" t="s">
        <v>6</v>
      </c>
      <c r="F11" s="146"/>
      <c r="G11" s="146"/>
      <c r="H11" s="147"/>
      <c r="I11" s="5" t="s">
        <v>7</v>
      </c>
      <c r="J11" s="5" t="s">
        <v>8</v>
      </c>
    </row>
    <row r="12" spans="1:10" ht="30.75" thickBot="1" x14ac:dyDescent="0.3">
      <c r="A12" s="6"/>
      <c r="B12" s="7"/>
      <c r="C12" s="7"/>
      <c r="D12" s="7"/>
      <c r="E12" s="8" t="s">
        <v>9</v>
      </c>
      <c r="F12" s="9" t="s">
        <v>10</v>
      </c>
      <c r="G12" s="9" t="s">
        <v>11</v>
      </c>
      <c r="H12" s="9" t="s">
        <v>12</v>
      </c>
      <c r="I12" s="7"/>
      <c r="J12" s="7"/>
    </row>
    <row r="13" spans="1:10" ht="15.75" thickBot="1" x14ac:dyDescent="0.3">
      <c r="A13" s="10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1">
        <v>7</v>
      </c>
      <c r="H13" s="11">
        <v>8</v>
      </c>
      <c r="I13" s="11">
        <v>10</v>
      </c>
      <c r="J13" s="11">
        <v>9</v>
      </c>
    </row>
    <row r="14" spans="1:10" ht="25.5" customHeight="1" thickBot="1" x14ac:dyDescent="0.3">
      <c r="A14" s="148" t="s">
        <v>26</v>
      </c>
      <c r="B14" s="149"/>
      <c r="C14" s="149"/>
      <c r="D14" s="21"/>
      <c r="E14" s="21"/>
      <c r="F14" s="21"/>
      <c r="G14" s="21"/>
      <c r="H14" s="21"/>
      <c r="I14" s="22"/>
      <c r="J14" s="13"/>
    </row>
    <row r="15" spans="1:10" ht="25.5" customHeight="1" thickBot="1" x14ac:dyDescent="0.3">
      <c r="A15" s="130" t="s">
        <v>14</v>
      </c>
      <c r="B15" s="132"/>
      <c r="C15" s="12"/>
      <c r="D15" s="12"/>
      <c r="E15" s="12"/>
      <c r="F15" s="12"/>
      <c r="G15" s="12"/>
      <c r="H15" s="12"/>
      <c r="I15" s="13"/>
      <c r="J15" s="13"/>
    </row>
    <row r="16" spans="1:10" ht="51.75" thickBot="1" x14ac:dyDescent="0.3">
      <c r="A16" s="14">
        <v>1</v>
      </c>
      <c r="B16" s="17" t="s">
        <v>27</v>
      </c>
      <c r="C16" s="20" t="s">
        <v>58</v>
      </c>
      <c r="D16" s="16">
        <f>D24</f>
        <v>25000</v>
      </c>
      <c r="E16" s="16">
        <f t="shared" ref="E16:I16" si="0">E24</f>
        <v>0</v>
      </c>
      <c r="F16" s="16">
        <f t="shared" si="0"/>
        <v>15000</v>
      </c>
      <c r="G16" s="16">
        <f t="shared" si="0"/>
        <v>0</v>
      </c>
      <c r="H16" s="16">
        <f t="shared" si="0"/>
        <v>10000</v>
      </c>
      <c r="I16" s="16">
        <f t="shared" si="0"/>
        <v>2</v>
      </c>
      <c r="J16" s="16"/>
    </row>
    <row r="17" spans="1:10" ht="51" customHeight="1" thickBot="1" x14ac:dyDescent="0.3">
      <c r="A17" s="14"/>
      <c r="B17" s="32" t="s">
        <v>57</v>
      </c>
      <c r="C17" s="18" t="s">
        <v>59</v>
      </c>
      <c r="D17" s="38">
        <f t="shared" ref="D17:D23" si="1">E17+F17+G17+H17</f>
        <v>25000</v>
      </c>
      <c r="E17" s="18">
        <v>0</v>
      </c>
      <c r="F17" s="71">
        <v>15000</v>
      </c>
      <c r="G17" s="69">
        <v>0</v>
      </c>
      <c r="H17" s="70" t="s">
        <v>105</v>
      </c>
      <c r="I17" s="19">
        <v>2</v>
      </c>
      <c r="J17" s="18"/>
    </row>
    <row r="18" spans="1:10" ht="0.75" customHeight="1" thickBot="1" x14ac:dyDescent="0.3">
      <c r="A18" s="14"/>
      <c r="B18" s="17"/>
      <c r="C18" s="18"/>
      <c r="D18" s="38">
        <f t="shared" si="1"/>
        <v>0</v>
      </c>
      <c r="E18" s="18">
        <v>0</v>
      </c>
      <c r="F18" s="72"/>
      <c r="G18" s="18">
        <v>0</v>
      </c>
      <c r="H18" s="72"/>
      <c r="I18" s="19"/>
      <c r="J18" s="18"/>
    </row>
    <row r="19" spans="1:10" ht="15.75" thickBot="1" x14ac:dyDescent="0.3">
      <c r="A19" s="14"/>
      <c r="B19" s="17"/>
      <c r="C19" s="17">
        <v>2021</v>
      </c>
      <c r="D19" s="19">
        <f t="shared" si="1"/>
        <v>0</v>
      </c>
      <c r="E19" s="18">
        <v>0</v>
      </c>
      <c r="F19" s="18">
        <v>0</v>
      </c>
      <c r="G19" s="18">
        <v>0</v>
      </c>
      <c r="H19" s="18">
        <v>0</v>
      </c>
      <c r="I19" s="19"/>
      <c r="J19" s="18"/>
    </row>
    <row r="20" spans="1:10" ht="15.75" thickBot="1" x14ac:dyDescent="0.3">
      <c r="A20" s="14"/>
      <c r="B20" s="17"/>
      <c r="C20" s="17">
        <v>2022</v>
      </c>
      <c r="D20" s="19">
        <f t="shared" si="1"/>
        <v>0</v>
      </c>
      <c r="E20" s="18">
        <v>0</v>
      </c>
      <c r="F20" s="18">
        <v>0</v>
      </c>
      <c r="G20" s="18">
        <v>0</v>
      </c>
      <c r="H20" s="18">
        <v>0</v>
      </c>
      <c r="I20" s="19"/>
      <c r="J20" s="18"/>
    </row>
    <row r="21" spans="1:10" ht="15.75" thickBot="1" x14ac:dyDescent="0.3">
      <c r="A21" s="14"/>
      <c r="B21" s="17"/>
      <c r="C21" s="17">
        <v>2023</v>
      </c>
      <c r="D21" s="19">
        <f t="shared" si="1"/>
        <v>0</v>
      </c>
      <c r="E21" s="18">
        <v>0</v>
      </c>
      <c r="F21" s="18">
        <v>0</v>
      </c>
      <c r="G21" s="18">
        <v>0</v>
      </c>
      <c r="H21" s="18">
        <v>0</v>
      </c>
      <c r="I21" s="19"/>
      <c r="J21" s="18"/>
    </row>
    <row r="22" spans="1:10" ht="15.75" thickBot="1" x14ac:dyDescent="0.3">
      <c r="A22" s="14"/>
      <c r="B22" s="17"/>
      <c r="C22" s="17">
        <v>2024</v>
      </c>
      <c r="D22" s="19">
        <f t="shared" si="1"/>
        <v>0</v>
      </c>
      <c r="E22" s="18">
        <v>0</v>
      </c>
      <c r="F22" s="18">
        <v>0</v>
      </c>
      <c r="G22" s="18">
        <v>0</v>
      </c>
      <c r="H22" s="18">
        <v>0</v>
      </c>
      <c r="I22" s="19"/>
      <c r="J22" s="18"/>
    </row>
    <row r="23" spans="1:10" ht="15.75" thickBot="1" x14ac:dyDescent="0.3">
      <c r="A23" s="14"/>
      <c r="B23" s="17"/>
      <c r="C23" s="17">
        <v>2025</v>
      </c>
      <c r="D23" s="19">
        <f t="shared" si="1"/>
        <v>0</v>
      </c>
      <c r="E23" s="18">
        <v>0</v>
      </c>
      <c r="F23" s="18">
        <v>0</v>
      </c>
      <c r="G23" s="18">
        <v>0</v>
      </c>
      <c r="H23" s="18">
        <v>0</v>
      </c>
      <c r="I23" s="19"/>
      <c r="J23" s="18"/>
    </row>
    <row r="24" spans="1:10" ht="15.75" thickBot="1" x14ac:dyDescent="0.3">
      <c r="A24" s="14"/>
      <c r="B24" s="17"/>
      <c r="C24" s="17" t="s">
        <v>64</v>
      </c>
      <c r="D24" s="19">
        <f>D17+D18+D19+D20+D21+D22+D23</f>
        <v>25000</v>
      </c>
      <c r="E24" s="19">
        <f t="shared" ref="E24:I24" si="2">E17+E18+E19+E20+E21+E22+E23</f>
        <v>0</v>
      </c>
      <c r="F24" s="19">
        <f t="shared" si="2"/>
        <v>15000</v>
      </c>
      <c r="G24" s="19">
        <f t="shared" si="2"/>
        <v>0</v>
      </c>
      <c r="H24" s="19">
        <f t="shared" si="2"/>
        <v>10000</v>
      </c>
      <c r="I24" s="19">
        <f t="shared" si="2"/>
        <v>2</v>
      </c>
      <c r="J24" s="18"/>
    </row>
    <row r="25" spans="1:10" ht="39" thickBot="1" x14ac:dyDescent="0.3">
      <c r="A25" s="51">
        <v>2</v>
      </c>
      <c r="B25" s="17" t="s">
        <v>29</v>
      </c>
      <c r="C25" s="20" t="s">
        <v>58</v>
      </c>
      <c r="D25" s="36">
        <f>D33</f>
        <v>300</v>
      </c>
      <c r="E25" s="36">
        <f t="shared" ref="E25:I25" si="3">E33</f>
        <v>0</v>
      </c>
      <c r="F25" s="36">
        <f t="shared" si="3"/>
        <v>0</v>
      </c>
      <c r="G25" s="36">
        <f t="shared" si="3"/>
        <v>0</v>
      </c>
      <c r="H25" s="36">
        <f t="shared" si="3"/>
        <v>300</v>
      </c>
      <c r="I25" s="109">
        <f t="shared" si="3"/>
        <v>1</v>
      </c>
      <c r="J25" s="16"/>
    </row>
    <row r="26" spans="1:10" ht="14.25" customHeight="1" thickBot="1" x14ac:dyDescent="0.3">
      <c r="A26" s="14"/>
      <c r="B26" s="15"/>
      <c r="C26" s="24" t="s">
        <v>13</v>
      </c>
      <c r="D26" s="38">
        <f>H26+E26+F26+G26</f>
        <v>0</v>
      </c>
      <c r="E26" s="18"/>
      <c r="F26" s="72"/>
      <c r="G26" s="18"/>
      <c r="H26" s="72"/>
      <c r="I26" s="19"/>
      <c r="J26" s="18"/>
    </row>
    <row r="27" spans="1:10" ht="0.75" hidden="1" customHeight="1" thickBot="1" x14ac:dyDescent="0.3">
      <c r="A27" s="34"/>
      <c r="B27" s="110"/>
      <c r="C27" s="24"/>
      <c r="D27" s="38">
        <f>H27+G27+F27+E27</f>
        <v>0</v>
      </c>
      <c r="E27" s="75">
        <v>0</v>
      </c>
      <c r="F27" s="72"/>
      <c r="G27" s="75">
        <v>0</v>
      </c>
      <c r="H27" s="76"/>
      <c r="I27" s="19"/>
      <c r="J27" s="18"/>
    </row>
    <row r="28" spans="1:10" ht="15.75" thickBot="1" x14ac:dyDescent="0.3">
      <c r="A28" s="34"/>
      <c r="B28" s="111"/>
      <c r="C28" s="24" t="s">
        <v>18</v>
      </c>
      <c r="D28" s="38">
        <f t="shared" ref="D28:D32" si="4">H28</f>
        <v>0</v>
      </c>
      <c r="E28" s="18">
        <v>0</v>
      </c>
      <c r="F28" s="18">
        <v>0</v>
      </c>
      <c r="G28" s="18">
        <v>0</v>
      </c>
      <c r="H28" s="73">
        <v>0</v>
      </c>
      <c r="I28" s="19"/>
      <c r="J28" s="18"/>
    </row>
    <row r="29" spans="1:10" ht="16.5" customHeight="1" thickBot="1" x14ac:dyDescent="0.3">
      <c r="A29" s="14"/>
      <c r="B29" s="17"/>
      <c r="C29" s="24" t="s">
        <v>19</v>
      </c>
      <c r="D29" s="38">
        <f t="shared" si="4"/>
        <v>0</v>
      </c>
      <c r="E29" s="18">
        <v>0</v>
      </c>
      <c r="F29" s="18">
        <v>0</v>
      </c>
      <c r="G29" s="18">
        <v>0</v>
      </c>
      <c r="H29" s="72">
        <v>0</v>
      </c>
      <c r="I29" s="19"/>
      <c r="J29" s="18"/>
    </row>
    <row r="30" spans="1:10" ht="50.25" customHeight="1" thickBot="1" x14ac:dyDescent="0.3">
      <c r="A30" s="14"/>
      <c r="B30" s="17" t="s">
        <v>67</v>
      </c>
      <c r="C30" s="24" t="s">
        <v>20</v>
      </c>
      <c r="D30" s="38">
        <f t="shared" si="4"/>
        <v>300</v>
      </c>
      <c r="E30" s="18">
        <v>0</v>
      </c>
      <c r="F30" s="18">
        <v>0</v>
      </c>
      <c r="G30" s="18">
        <v>0</v>
      </c>
      <c r="H30" s="72">
        <v>300</v>
      </c>
      <c r="I30" s="19">
        <v>1</v>
      </c>
      <c r="J30" s="18"/>
    </row>
    <row r="31" spans="1:10" ht="15.75" thickBot="1" x14ac:dyDescent="0.3">
      <c r="A31" s="14"/>
      <c r="B31" s="17"/>
      <c r="C31" s="24" t="s">
        <v>21</v>
      </c>
      <c r="D31" s="38">
        <f t="shared" si="4"/>
        <v>0</v>
      </c>
      <c r="E31" s="18">
        <v>0</v>
      </c>
      <c r="F31" s="18">
        <v>0</v>
      </c>
      <c r="G31" s="18">
        <v>0</v>
      </c>
      <c r="H31" s="18">
        <v>0</v>
      </c>
      <c r="I31" s="19"/>
      <c r="J31" s="18"/>
    </row>
    <row r="32" spans="1:10" ht="15.75" thickBot="1" x14ac:dyDescent="0.3">
      <c r="A32" s="14"/>
      <c r="B32" s="17"/>
      <c r="C32" s="24" t="s">
        <v>22</v>
      </c>
      <c r="D32" s="38">
        <f t="shared" si="4"/>
        <v>0</v>
      </c>
      <c r="E32" s="18">
        <v>0</v>
      </c>
      <c r="F32" s="18">
        <v>0</v>
      </c>
      <c r="G32" s="18">
        <v>0</v>
      </c>
      <c r="H32" s="18">
        <v>0</v>
      </c>
      <c r="I32" s="19"/>
      <c r="J32" s="18"/>
    </row>
    <row r="33" spans="1:10" ht="15.75" thickBot="1" x14ac:dyDescent="0.3">
      <c r="A33" s="10"/>
      <c r="B33" s="17"/>
      <c r="C33" s="24" t="s">
        <v>64</v>
      </c>
      <c r="D33" s="35">
        <f t="shared" ref="D33:I33" si="5">D26+D27+D28+D29+D30+D31+D32</f>
        <v>300</v>
      </c>
      <c r="E33" s="35">
        <f t="shared" si="5"/>
        <v>0</v>
      </c>
      <c r="F33" s="35">
        <f t="shared" si="5"/>
        <v>0</v>
      </c>
      <c r="G33" s="35">
        <f t="shared" si="5"/>
        <v>0</v>
      </c>
      <c r="H33" s="108">
        <f t="shared" si="5"/>
        <v>300</v>
      </c>
      <c r="I33" s="108">
        <f t="shared" si="5"/>
        <v>1</v>
      </c>
      <c r="J33" s="18"/>
    </row>
    <row r="34" spans="1:10" ht="43.5" customHeight="1" thickBot="1" x14ac:dyDescent="0.3">
      <c r="A34" s="102">
        <v>3</v>
      </c>
      <c r="B34" s="103" t="s">
        <v>106</v>
      </c>
      <c r="C34" s="99" t="s">
        <v>58</v>
      </c>
      <c r="D34" s="100">
        <f>D42</f>
        <v>41040</v>
      </c>
      <c r="E34" s="100">
        <f t="shared" ref="E34:I34" si="6">E42</f>
        <v>9600</v>
      </c>
      <c r="F34" s="100">
        <f t="shared" si="6"/>
        <v>10940</v>
      </c>
      <c r="G34" s="100">
        <f t="shared" si="6"/>
        <v>0</v>
      </c>
      <c r="H34" s="100">
        <f t="shared" si="6"/>
        <v>20500</v>
      </c>
      <c r="I34" s="100">
        <f t="shared" si="6"/>
        <v>7</v>
      </c>
      <c r="J34" s="101"/>
    </row>
    <row r="35" spans="1:10" ht="51.75" customHeight="1" thickBot="1" x14ac:dyDescent="0.3">
      <c r="A35" s="14"/>
      <c r="B35" s="74" t="s">
        <v>62</v>
      </c>
      <c r="C35" s="24" t="s">
        <v>59</v>
      </c>
      <c r="D35" s="38">
        <f t="shared" ref="D35:D41" si="7">E35+F35+G35+H35</f>
        <v>21040</v>
      </c>
      <c r="E35" s="18"/>
      <c r="F35" s="71">
        <v>8540</v>
      </c>
      <c r="G35" s="33"/>
      <c r="H35" s="70" t="s">
        <v>63</v>
      </c>
      <c r="I35" s="19">
        <v>5</v>
      </c>
      <c r="J35" s="18"/>
    </row>
    <row r="36" spans="1:10" ht="15.75" hidden="1" customHeight="1" thickBot="1" x14ac:dyDescent="0.3">
      <c r="A36" s="14"/>
      <c r="B36" s="32"/>
      <c r="C36" s="24"/>
      <c r="D36" s="19">
        <f t="shared" si="7"/>
        <v>0</v>
      </c>
      <c r="E36" s="18">
        <v>0</v>
      </c>
      <c r="F36" s="18">
        <v>0</v>
      </c>
      <c r="G36" s="18">
        <v>0</v>
      </c>
      <c r="H36" s="73">
        <v>0</v>
      </c>
      <c r="I36" s="19"/>
      <c r="J36" s="18"/>
    </row>
    <row r="37" spans="1:10" ht="17.25" customHeight="1" thickBot="1" x14ac:dyDescent="0.3">
      <c r="A37" s="14"/>
      <c r="B37" s="105"/>
      <c r="C37" s="24">
        <v>2021</v>
      </c>
      <c r="D37" s="38">
        <f t="shared" si="7"/>
        <v>0</v>
      </c>
      <c r="E37" s="18">
        <v>0</v>
      </c>
      <c r="F37" s="18">
        <v>0</v>
      </c>
      <c r="G37" s="18">
        <v>0</v>
      </c>
      <c r="H37" s="72">
        <v>0</v>
      </c>
      <c r="I37" s="19"/>
      <c r="J37" s="18"/>
    </row>
    <row r="38" spans="1:10" ht="142.5" customHeight="1" thickBot="1" x14ac:dyDescent="0.3">
      <c r="A38" s="34"/>
      <c r="B38" s="112" t="s">
        <v>66</v>
      </c>
      <c r="C38" s="24">
        <v>2022</v>
      </c>
      <c r="D38" s="38">
        <f t="shared" si="7"/>
        <v>20000</v>
      </c>
      <c r="E38" s="72">
        <v>9600</v>
      </c>
      <c r="F38" s="72">
        <v>2400</v>
      </c>
      <c r="G38" s="18">
        <v>0</v>
      </c>
      <c r="H38" s="72">
        <v>8000</v>
      </c>
      <c r="I38" s="19">
        <v>2</v>
      </c>
      <c r="J38" s="18"/>
    </row>
    <row r="39" spans="1:10" ht="15.75" thickBot="1" x14ac:dyDescent="0.3">
      <c r="A39" s="14"/>
      <c r="B39" s="23"/>
      <c r="C39" s="24">
        <v>2023</v>
      </c>
      <c r="D39" s="19">
        <f t="shared" si="7"/>
        <v>0</v>
      </c>
      <c r="E39" s="18">
        <v>0</v>
      </c>
      <c r="F39" s="18">
        <v>0</v>
      </c>
      <c r="G39" s="18">
        <v>0</v>
      </c>
      <c r="H39" s="18">
        <v>0</v>
      </c>
      <c r="I39" s="19"/>
      <c r="J39" s="18"/>
    </row>
    <row r="40" spans="1:10" ht="15.75" thickBot="1" x14ac:dyDescent="0.3">
      <c r="A40" s="14"/>
      <c r="B40" s="23"/>
      <c r="C40" s="24">
        <v>2024</v>
      </c>
      <c r="D40" s="19">
        <f t="shared" si="7"/>
        <v>0</v>
      </c>
      <c r="E40" s="18">
        <v>0</v>
      </c>
      <c r="F40" s="18">
        <v>0</v>
      </c>
      <c r="G40" s="18">
        <v>0</v>
      </c>
      <c r="H40" s="18">
        <v>0</v>
      </c>
      <c r="I40" s="19"/>
      <c r="J40" s="18"/>
    </row>
    <row r="41" spans="1:10" ht="15.75" thickBot="1" x14ac:dyDescent="0.3">
      <c r="A41" s="14"/>
      <c r="B41" s="23"/>
      <c r="C41" s="24">
        <v>2025</v>
      </c>
      <c r="D41" s="19">
        <f t="shared" si="7"/>
        <v>0</v>
      </c>
      <c r="E41" s="18">
        <v>0</v>
      </c>
      <c r="F41" s="18">
        <v>0</v>
      </c>
      <c r="G41" s="18">
        <v>0</v>
      </c>
      <c r="H41" s="18">
        <v>0</v>
      </c>
      <c r="I41" s="19"/>
      <c r="J41" s="18"/>
    </row>
    <row r="42" spans="1:10" ht="15.75" thickBot="1" x14ac:dyDescent="0.3">
      <c r="A42" s="14"/>
      <c r="B42" s="24"/>
      <c r="C42" s="24" t="s">
        <v>64</v>
      </c>
      <c r="D42" s="38">
        <f>D35+D36+D37+D38+D39+D40+D41</f>
        <v>41040</v>
      </c>
      <c r="E42" s="38">
        <f t="shared" ref="E42:I42" si="8">E35+E36+E37+E38+E39+E40+E41</f>
        <v>9600</v>
      </c>
      <c r="F42" s="38">
        <f t="shared" si="8"/>
        <v>10940</v>
      </c>
      <c r="G42" s="38">
        <f t="shared" si="8"/>
        <v>0</v>
      </c>
      <c r="H42" s="38">
        <f t="shared" si="8"/>
        <v>20500</v>
      </c>
      <c r="I42" s="38">
        <f t="shared" si="8"/>
        <v>7</v>
      </c>
      <c r="J42" s="18"/>
    </row>
    <row r="43" spans="1:10" ht="39" thickBot="1" x14ac:dyDescent="0.3">
      <c r="A43" s="51">
        <v>4</v>
      </c>
      <c r="B43" s="113" t="s">
        <v>107</v>
      </c>
      <c r="C43" s="20" t="s">
        <v>58</v>
      </c>
      <c r="D43" s="36">
        <f>D54</f>
        <v>13200</v>
      </c>
      <c r="E43" s="36">
        <f t="shared" ref="E43:H43" si="9">E54</f>
        <v>0</v>
      </c>
      <c r="F43" s="36">
        <f t="shared" si="9"/>
        <v>10000</v>
      </c>
      <c r="G43" s="36">
        <f t="shared" si="9"/>
        <v>0</v>
      </c>
      <c r="H43" s="36">
        <f t="shared" si="9"/>
        <v>3200</v>
      </c>
      <c r="I43" s="16"/>
      <c r="J43" s="16"/>
    </row>
    <row r="44" spans="1:10" ht="0.75" customHeight="1" thickBot="1" x14ac:dyDescent="0.3">
      <c r="A44" s="51"/>
      <c r="B44" s="15"/>
      <c r="C44" s="17" t="s">
        <v>16</v>
      </c>
      <c r="D44" s="19"/>
      <c r="E44" s="18"/>
      <c r="F44" s="18"/>
      <c r="G44" s="18"/>
      <c r="H44" s="18"/>
      <c r="I44" s="19"/>
      <c r="J44" s="18"/>
    </row>
    <row r="45" spans="1:10" ht="0.75" customHeight="1" thickBot="1" x14ac:dyDescent="0.3">
      <c r="A45" s="51"/>
      <c r="B45" s="15"/>
      <c r="C45" s="17" t="s">
        <v>17</v>
      </c>
      <c r="D45" s="19"/>
      <c r="E45" s="18"/>
      <c r="F45" s="18"/>
      <c r="G45" s="18"/>
      <c r="H45" s="18"/>
      <c r="I45" s="19"/>
      <c r="J45" s="18"/>
    </row>
    <row r="46" spans="1:10" ht="27.75" customHeight="1" thickBot="1" x14ac:dyDescent="0.3">
      <c r="A46" s="51"/>
      <c r="B46" s="93" t="s">
        <v>61</v>
      </c>
      <c r="C46" s="17" t="s">
        <v>13</v>
      </c>
      <c r="D46" s="38">
        <f>E46+F46+G46+H46</f>
        <v>4500</v>
      </c>
      <c r="E46" s="72">
        <v>0</v>
      </c>
      <c r="F46" s="72">
        <v>3700</v>
      </c>
      <c r="G46" s="72">
        <v>0</v>
      </c>
      <c r="H46" s="72">
        <v>800</v>
      </c>
      <c r="I46" s="19">
        <v>3</v>
      </c>
      <c r="J46" s="18"/>
    </row>
    <row r="47" spans="1:10" ht="25.5" customHeight="1" thickBot="1" x14ac:dyDescent="0.3">
      <c r="A47" s="51"/>
      <c r="B47" s="93" t="s">
        <v>60</v>
      </c>
      <c r="C47" s="17" t="s">
        <v>13</v>
      </c>
      <c r="D47" s="38">
        <f>E47+F47+G47+H47</f>
        <v>4500</v>
      </c>
      <c r="E47" s="72">
        <v>0</v>
      </c>
      <c r="F47" s="72">
        <v>3700</v>
      </c>
      <c r="G47" s="72">
        <v>0</v>
      </c>
      <c r="H47" s="72">
        <v>800</v>
      </c>
      <c r="I47" s="19">
        <v>3</v>
      </c>
      <c r="J47" s="18"/>
    </row>
    <row r="48" spans="1:10" ht="27.75" customHeight="1" thickBot="1" x14ac:dyDescent="0.3">
      <c r="A48" s="51"/>
      <c r="B48" s="57" t="s">
        <v>68</v>
      </c>
      <c r="C48" s="17" t="s">
        <v>13</v>
      </c>
      <c r="D48" s="38">
        <f>E48+F48+G48+H48</f>
        <v>4200</v>
      </c>
      <c r="E48" s="72">
        <v>0</v>
      </c>
      <c r="F48" s="18">
        <v>2600</v>
      </c>
      <c r="G48" s="72">
        <v>0</v>
      </c>
      <c r="H48" s="18">
        <v>1600</v>
      </c>
      <c r="I48" s="19">
        <v>2</v>
      </c>
      <c r="J48" s="18"/>
    </row>
    <row r="49" spans="1:10" ht="15.75" thickBot="1" x14ac:dyDescent="0.3">
      <c r="A49" s="34"/>
      <c r="B49" s="79"/>
      <c r="C49" s="17" t="s">
        <v>18</v>
      </c>
      <c r="D49" s="19">
        <f>E49+F49+G49+H49</f>
        <v>0</v>
      </c>
      <c r="E49" s="18">
        <v>0</v>
      </c>
      <c r="F49" s="18">
        <v>0</v>
      </c>
      <c r="G49" s="18">
        <v>0</v>
      </c>
      <c r="H49" s="18">
        <v>0</v>
      </c>
      <c r="I49" s="19"/>
      <c r="J49" s="18"/>
    </row>
    <row r="50" spans="1:10" ht="15.75" thickBot="1" x14ac:dyDescent="0.3">
      <c r="A50" s="34"/>
      <c r="B50" s="114"/>
      <c r="C50" s="17" t="s">
        <v>19</v>
      </c>
      <c r="D50" s="19">
        <f t="shared" ref="D50:D51" si="10">E50+F50+G50+H50</f>
        <v>0</v>
      </c>
      <c r="E50" s="18">
        <v>0</v>
      </c>
      <c r="F50" s="18">
        <v>0</v>
      </c>
      <c r="G50" s="18">
        <v>0</v>
      </c>
      <c r="H50" s="18">
        <v>0</v>
      </c>
      <c r="I50" s="19"/>
      <c r="J50" s="18"/>
    </row>
    <row r="51" spans="1:10" ht="15.75" thickBot="1" x14ac:dyDescent="0.3">
      <c r="A51" s="14"/>
      <c r="B51" s="15"/>
      <c r="C51" s="17" t="s">
        <v>20</v>
      </c>
      <c r="D51" s="19">
        <f t="shared" si="10"/>
        <v>0</v>
      </c>
      <c r="E51" s="18">
        <v>0</v>
      </c>
      <c r="F51" s="18">
        <v>0</v>
      </c>
      <c r="G51" s="18">
        <v>0</v>
      </c>
      <c r="H51" s="18">
        <v>0</v>
      </c>
      <c r="I51" s="19"/>
      <c r="J51" s="18"/>
    </row>
    <row r="52" spans="1:10" ht="15.75" thickBot="1" x14ac:dyDescent="0.3">
      <c r="A52" s="14"/>
      <c r="B52" s="15"/>
      <c r="C52" s="17" t="s">
        <v>21</v>
      </c>
      <c r="D52" s="19">
        <f>E52+F52+G52+H52</f>
        <v>0</v>
      </c>
      <c r="E52" s="18">
        <v>0</v>
      </c>
      <c r="F52" s="18">
        <v>0</v>
      </c>
      <c r="G52" s="18">
        <v>0</v>
      </c>
      <c r="H52" s="18">
        <v>0</v>
      </c>
      <c r="I52" s="19"/>
      <c r="J52" s="18"/>
    </row>
    <row r="53" spans="1:10" ht="15.75" thickBot="1" x14ac:dyDescent="0.3">
      <c r="A53" s="14"/>
      <c r="B53" s="15"/>
      <c r="C53" s="17" t="s">
        <v>22</v>
      </c>
      <c r="D53" s="19">
        <f>E53+F53+G53+H53</f>
        <v>0</v>
      </c>
      <c r="E53" s="18">
        <v>0</v>
      </c>
      <c r="F53" s="18">
        <v>0</v>
      </c>
      <c r="G53" s="18">
        <v>0</v>
      </c>
      <c r="H53" s="18">
        <v>0</v>
      </c>
      <c r="I53" s="19"/>
      <c r="J53" s="18"/>
    </row>
    <row r="54" spans="1:10" ht="15.75" thickBot="1" x14ac:dyDescent="0.3">
      <c r="A54" s="14"/>
      <c r="B54" s="15"/>
      <c r="C54" s="17" t="s">
        <v>69</v>
      </c>
      <c r="D54" s="38">
        <f>D46+D47+D48+D49+D50+D51+D52+D53</f>
        <v>13200</v>
      </c>
      <c r="E54" s="38">
        <f t="shared" ref="E54:I54" si="11">E46+E47+E48+E49+E50+E51+E52+E53</f>
        <v>0</v>
      </c>
      <c r="F54" s="38">
        <f t="shared" si="11"/>
        <v>10000</v>
      </c>
      <c r="G54" s="38">
        <f t="shared" si="11"/>
        <v>0</v>
      </c>
      <c r="H54" s="38">
        <f t="shared" si="11"/>
        <v>3200</v>
      </c>
      <c r="I54" s="38">
        <f t="shared" si="11"/>
        <v>8</v>
      </c>
      <c r="J54" s="18"/>
    </row>
    <row r="55" spans="1:10" ht="39" thickBot="1" x14ac:dyDescent="0.3">
      <c r="A55" s="14"/>
      <c r="B55" s="32"/>
      <c r="C55" s="99" t="s">
        <v>58</v>
      </c>
      <c r="D55" s="100">
        <f>D63</f>
        <v>75000</v>
      </c>
      <c r="E55" s="100">
        <f t="shared" ref="E55:I55" si="12">E63</f>
        <v>0</v>
      </c>
      <c r="F55" s="100">
        <f t="shared" si="12"/>
        <v>0</v>
      </c>
      <c r="G55" s="100">
        <f t="shared" si="12"/>
        <v>0</v>
      </c>
      <c r="H55" s="100">
        <f t="shared" si="12"/>
        <v>75000</v>
      </c>
      <c r="I55" s="100">
        <f t="shared" si="12"/>
        <v>9</v>
      </c>
      <c r="J55" s="101"/>
    </row>
    <row r="56" spans="1:10" ht="15" customHeight="1" thickBot="1" x14ac:dyDescent="0.3">
      <c r="A56" s="14"/>
      <c r="B56" s="74"/>
      <c r="C56" s="24" t="s">
        <v>59</v>
      </c>
      <c r="D56" s="38">
        <f t="shared" ref="D56:D62" si="13">E56+F56+G56+H56</f>
        <v>0</v>
      </c>
      <c r="E56" s="18">
        <v>0</v>
      </c>
      <c r="F56" s="71">
        <v>0</v>
      </c>
      <c r="G56" s="104">
        <v>0</v>
      </c>
      <c r="H56" s="70" t="s">
        <v>104</v>
      </c>
      <c r="I56" s="19"/>
      <c r="J56" s="18"/>
    </row>
    <row r="57" spans="1:10" ht="15.75" hidden="1" thickBot="1" x14ac:dyDescent="0.3">
      <c r="A57" s="14"/>
      <c r="B57" s="32"/>
      <c r="C57" s="24"/>
      <c r="D57" s="19">
        <f t="shared" si="13"/>
        <v>0</v>
      </c>
      <c r="E57" s="18">
        <v>0</v>
      </c>
      <c r="F57" s="18">
        <v>0</v>
      </c>
      <c r="G57" s="18">
        <v>0</v>
      </c>
      <c r="H57" s="73">
        <v>0</v>
      </c>
      <c r="I57" s="19"/>
      <c r="J57" s="18"/>
    </row>
    <row r="58" spans="1:10" ht="64.5" thickBot="1" x14ac:dyDescent="0.3">
      <c r="A58" s="51"/>
      <c r="B58" s="115" t="s">
        <v>65</v>
      </c>
      <c r="C58" s="24" t="s">
        <v>18</v>
      </c>
      <c r="D58" s="38">
        <f t="shared" si="13"/>
        <v>75000</v>
      </c>
      <c r="E58" s="18">
        <v>0</v>
      </c>
      <c r="F58" s="18">
        <v>0</v>
      </c>
      <c r="G58" s="18">
        <v>0</v>
      </c>
      <c r="H58" s="72">
        <v>75000</v>
      </c>
      <c r="I58" s="19">
        <v>9</v>
      </c>
      <c r="J58" s="18"/>
    </row>
    <row r="59" spans="1:10" ht="15.75" thickBot="1" x14ac:dyDescent="0.3">
      <c r="A59" s="34"/>
      <c r="B59" s="106"/>
      <c r="C59" s="24">
        <v>2022</v>
      </c>
      <c r="D59" s="107">
        <f t="shared" si="13"/>
        <v>0</v>
      </c>
      <c r="E59" s="75">
        <v>0</v>
      </c>
      <c r="F59" s="75">
        <v>0</v>
      </c>
      <c r="G59" s="75">
        <v>0</v>
      </c>
      <c r="H59" s="75">
        <v>0</v>
      </c>
      <c r="I59" s="19">
        <v>0</v>
      </c>
      <c r="J59" s="18">
        <v>0</v>
      </c>
    </row>
    <row r="60" spans="1:10" ht="15.75" thickBot="1" x14ac:dyDescent="0.3">
      <c r="A60" s="14"/>
      <c r="B60" s="23"/>
      <c r="C60" s="24">
        <v>2023</v>
      </c>
      <c r="D60" s="19">
        <f t="shared" si="13"/>
        <v>0</v>
      </c>
      <c r="E60" s="18">
        <v>0</v>
      </c>
      <c r="F60" s="18">
        <v>0</v>
      </c>
      <c r="G60" s="18">
        <v>0</v>
      </c>
      <c r="H60" s="18">
        <v>0</v>
      </c>
      <c r="I60" s="19"/>
      <c r="J60" s="18"/>
    </row>
    <row r="61" spans="1:10" ht="15.75" thickBot="1" x14ac:dyDescent="0.3">
      <c r="A61" s="14"/>
      <c r="B61" s="23"/>
      <c r="C61" s="24">
        <v>2024</v>
      </c>
      <c r="D61" s="19">
        <f t="shared" si="13"/>
        <v>0</v>
      </c>
      <c r="E61" s="18">
        <v>0</v>
      </c>
      <c r="F61" s="18">
        <v>0</v>
      </c>
      <c r="G61" s="18">
        <v>0</v>
      </c>
      <c r="H61" s="18">
        <v>0</v>
      </c>
      <c r="I61" s="19"/>
      <c r="J61" s="18"/>
    </row>
    <row r="62" spans="1:10" ht="15.75" thickBot="1" x14ac:dyDescent="0.3">
      <c r="A62" s="14"/>
      <c r="B62" s="23"/>
      <c r="C62" s="24">
        <v>2025</v>
      </c>
      <c r="D62" s="19">
        <f t="shared" si="13"/>
        <v>0</v>
      </c>
      <c r="E62" s="18">
        <v>0</v>
      </c>
      <c r="F62" s="18">
        <v>0</v>
      </c>
      <c r="G62" s="18">
        <v>0</v>
      </c>
      <c r="H62" s="18">
        <v>0</v>
      </c>
      <c r="I62" s="19"/>
      <c r="J62" s="18"/>
    </row>
    <row r="63" spans="1:10" ht="15.75" thickBot="1" x14ac:dyDescent="0.3">
      <c r="A63" s="14"/>
      <c r="B63" s="24"/>
      <c r="C63" s="24" t="s">
        <v>64</v>
      </c>
      <c r="D63" s="38">
        <f>D56+D57+D58+D59+D60+D61+D62</f>
        <v>75000</v>
      </c>
      <c r="E63" s="107">
        <f t="shared" ref="E63:I63" si="14">E56+E57+E58+E59+E60+E61+E62</f>
        <v>0</v>
      </c>
      <c r="F63" s="107">
        <f t="shared" si="14"/>
        <v>0</v>
      </c>
      <c r="G63" s="107">
        <f t="shared" si="14"/>
        <v>0</v>
      </c>
      <c r="H63" s="38">
        <f t="shared" si="14"/>
        <v>75000</v>
      </c>
      <c r="I63" s="38">
        <f t="shared" si="14"/>
        <v>9</v>
      </c>
      <c r="J63" s="18"/>
    </row>
    <row r="64" spans="1:10" ht="38.25" customHeight="1" thickBot="1" x14ac:dyDescent="0.3">
      <c r="A64" s="14"/>
      <c r="B64" s="32"/>
      <c r="C64" s="20" t="s">
        <v>58</v>
      </c>
      <c r="D64" s="16"/>
      <c r="E64" s="16"/>
      <c r="F64" s="16"/>
      <c r="G64" s="16"/>
      <c r="H64" s="16"/>
      <c r="I64" s="16"/>
      <c r="J64" s="16"/>
    </row>
    <row r="65" spans="1:10" ht="15.75" hidden="1" thickBot="1" x14ac:dyDescent="0.3">
      <c r="A65" s="14"/>
      <c r="B65" s="15"/>
      <c r="C65" s="17" t="s">
        <v>16</v>
      </c>
      <c r="D65" s="19"/>
      <c r="E65" s="18"/>
      <c r="F65" s="18"/>
      <c r="G65" s="18"/>
      <c r="H65" s="18"/>
      <c r="I65" s="19"/>
      <c r="J65" s="18"/>
    </row>
    <row r="66" spans="1:10" ht="15.75" hidden="1" thickBot="1" x14ac:dyDescent="0.3">
      <c r="A66" s="14"/>
      <c r="B66" s="15"/>
      <c r="C66" s="17" t="s">
        <v>17</v>
      </c>
      <c r="D66" s="19"/>
      <c r="E66" s="18"/>
      <c r="F66" s="18"/>
      <c r="G66" s="18"/>
      <c r="H66" s="18"/>
      <c r="I66" s="19"/>
      <c r="J66" s="18"/>
    </row>
    <row r="67" spans="1:10" ht="15.75" thickBot="1" x14ac:dyDescent="0.3">
      <c r="A67" s="14"/>
      <c r="B67" s="15"/>
      <c r="C67" s="17" t="s">
        <v>13</v>
      </c>
      <c r="D67" s="19">
        <f>E67+F67+G67+H67</f>
        <v>0</v>
      </c>
      <c r="E67" s="18">
        <v>0</v>
      </c>
      <c r="F67" s="18">
        <v>0</v>
      </c>
      <c r="G67" s="18">
        <v>0</v>
      </c>
      <c r="H67" s="18">
        <v>0</v>
      </c>
      <c r="I67" s="19"/>
      <c r="J67" s="18"/>
    </row>
    <row r="68" spans="1:10" ht="15.75" thickBot="1" x14ac:dyDescent="0.3">
      <c r="A68" s="14"/>
      <c r="B68" s="15"/>
      <c r="C68" s="17" t="s">
        <v>18</v>
      </c>
      <c r="D68" s="19">
        <f>E68+F68+G68+H68</f>
        <v>0</v>
      </c>
      <c r="E68" s="18">
        <v>0</v>
      </c>
      <c r="F68" s="18">
        <v>0</v>
      </c>
      <c r="G68" s="18">
        <v>0</v>
      </c>
      <c r="H68" s="18">
        <v>0</v>
      </c>
      <c r="I68" s="19"/>
      <c r="J68" s="18"/>
    </row>
    <row r="69" spans="1:10" ht="15.75" thickBot="1" x14ac:dyDescent="0.3">
      <c r="A69" s="14"/>
      <c r="B69" s="15"/>
      <c r="C69" s="17" t="s">
        <v>19</v>
      </c>
      <c r="D69" s="19">
        <f t="shared" ref="D69:D70" si="15">E69+F69+G69+H69</f>
        <v>0</v>
      </c>
      <c r="E69" s="18">
        <v>0</v>
      </c>
      <c r="F69" s="18">
        <v>0</v>
      </c>
      <c r="G69" s="18">
        <v>0</v>
      </c>
      <c r="H69" s="18">
        <v>0</v>
      </c>
      <c r="I69" s="19"/>
      <c r="J69" s="18"/>
    </row>
    <row r="70" spans="1:10" ht="15.75" thickBot="1" x14ac:dyDescent="0.3">
      <c r="A70" s="14"/>
      <c r="B70" s="15"/>
      <c r="C70" s="17" t="s">
        <v>20</v>
      </c>
      <c r="D70" s="19">
        <f t="shared" si="15"/>
        <v>0</v>
      </c>
      <c r="E70" s="18">
        <v>0</v>
      </c>
      <c r="F70" s="18">
        <v>0</v>
      </c>
      <c r="G70" s="18">
        <v>0</v>
      </c>
      <c r="H70" s="18">
        <v>0</v>
      </c>
      <c r="I70" s="19"/>
      <c r="J70" s="18"/>
    </row>
    <row r="71" spans="1:10" ht="15.75" thickBot="1" x14ac:dyDescent="0.3">
      <c r="A71" s="14"/>
      <c r="B71" s="15"/>
      <c r="C71" s="17" t="s">
        <v>21</v>
      </c>
      <c r="D71" s="19">
        <f>E71+F71+G71+H71</f>
        <v>0</v>
      </c>
      <c r="E71" s="18">
        <v>0</v>
      </c>
      <c r="F71" s="18">
        <v>0</v>
      </c>
      <c r="G71" s="18">
        <v>0</v>
      </c>
      <c r="H71" s="18">
        <v>0</v>
      </c>
      <c r="I71" s="19"/>
      <c r="J71" s="18"/>
    </row>
    <row r="72" spans="1:10" ht="15.75" thickBot="1" x14ac:dyDescent="0.3">
      <c r="A72" s="14"/>
      <c r="B72" s="15"/>
      <c r="C72" s="17" t="s">
        <v>22</v>
      </c>
      <c r="D72" s="19">
        <f>E72+F72+G72+H72</f>
        <v>0</v>
      </c>
      <c r="E72" s="18">
        <v>0</v>
      </c>
      <c r="F72" s="18">
        <v>0</v>
      </c>
      <c r="G72" s="18">
        <v>0</v>
      </c>
      <c r="H72" s="18">
        <v>0</v>
      </c>
      <c r="I72" s="19"/>
      <c r="J72" s="18"/>
    </row>
    <row r="73" spans="1:10" ht="15.75" thickBot="1" x14ac:dyDescent="0.3">
      <c r="A73" s="14"/>
      <c r="B73" s="15"/>
      <c r="C73" s="17" t="s">
        <v>69</v>
      </c>
      <c r="D73" s="19">
        <f>D64+D65+D66+D67+D68+D69+D70+D71</f>
        <v>0</v>
      </c>
      <c r="E73" s="18">
        <v>0</v>
      </c>
      <c r="F73" s="18">
        <v>0</v>
      </c>
      <c r="G73" s="18">
        <v>0</v>
      </c>
      <c r="H73" s="18">
        <f>H67</f>
        <v>0</v>
      </c>
      <c r="I73" s="19"/>
      <c r="J73" s="18"/>
    </row>
    <row r="74" spans="1:10" ht="39" customHeight="1" thickBot="1" x14ac:dyDescent="0.3">
      <c r="A74" s="14"/>
      <c r="B74" s="23" t="s">
        <v>23</v>
      </c>
      <c r="C74" s="20" t="s">
        <v>58</v>
      </c>
      <c r="D74" s="100">
        <f>D82</f>
        <v>154540</v>
      </c>
      <c r="E74" s="100">
        <f t="shared" ref="E74:J74" si="16">E82</f>
        <v>9600</v>
      </c>
      <c r="F74" s="100">
        <f t="shared" si="16"/>
        <v>35940</v>
      </c>
      <c r="G74" s="100">
        <f t="shared" si="16"/>
        <v>0</v>
      </c>
      <c r="H74" s="100">
        <f t="shared" si="16"/>
        <v>109000</v>
      </c>
      <c r="I74" s="100">
        <f t="shared" si="16"/>
        <v>27</v>
      </c>
      <c r="J74" s="100">
        <f t="shared" si="16"/>
        <v>0</v>
      </c>
    </row>
    <row r="75" spans="1:10" ht="0.75" customHeight="1" thickBot="1" x14ac:dyDescent="0.3">
      <c r="A75" s="14"/>
      <c r="B75" s="23"/>
      <c r="C75" s="17" t="s">
        <v>28</v>
      </c>
      <c r="D75" s="38"/>
      <c r="E75" s="38">
        <f>E17+E26+E35+E45</f>
        <v>0</v>
      </c>
      <c r="F75" s="38">
        <v>0</v>
      </c>
      <c r="G75" s="38">
        <f>G17+G26+G35+G45</f>
        <v>0</v>
      </c>
      <c r="H75" s="38">
        <v>0</v>
      </c>
      <c r="I75" s="38">
        <v>0</v>
      </c>
      <c r="J75" s="38">
        <f>J17+J26+J35+J45</f>
        <v>0</v>
      </c>
    </row>
    <row r="76" spans="1:10" ht="15.75" thickBot="1" x14ac:dyDescent="0.3">
      <c r="A76" s="14"/>
      <c r="B76" s="23"/>
      <c r="C76" s="17" t="s">
        <v>13</v>
      </c>
      <c r="D76" s="38">
        <f>D17+D26+D35+D46+D47+D48</f>
        <v>59240</v>
      </c>
      <c r="E76" s="38">
        <f>E18+E27+E36+E46</f>
        <v>0</v>
      </c>
      <c r="F76" s="38">
        <f>F17+F18+F26+F35+F46+F47+F48</f>
        <v>33540</v>
      </c>
      <c r="G76" s="38">
        <f t="shared" ref="G76:H76" si="17">G17+G18+G26+G35+G46+G47+G48</f>
        <v>0</v>
      </c>
      <c r="H76" s="38">
        <f t="shared" si="17"/>
        <v>25700</v>
      </c>
      <c r="I76" s="38">
        <f>I17+I26+I35+I46+I47+I48</f>
        <v>15</v>
      </c>
      <c r="J76" s="38">
        <f>J18+J27+J36+J46</f>
        <v>0</v>
      </c>
    </row>
    <row r="77" spans="1:10" ht="15.75" thickBot="1" x14ac:dyDescent="0.3">
      <c r="A77" s="14"/>
      <c r="B77" s="23"/>
      <c r="C77" s="17" t="s">
        <v>18</v>
      </c>
      <c r="D77" s="38">
        <f>D19+D28+D37+D49+D58</f>
        <v>75000</v>
      </c>
      <c r="E77" s="38">
        <f t="shared" ref="E77:I77" si="18">E19+E28+E37+E49+E58</f>
        <v>0</v>
      </c>
      <c r="F77" s="38">
        <f t="shared" si="18"/>
        <v>0</v>
      </c>
      <c r="G77" s="38">
        <f t="shared" si="18"/>
        <v>0</v>
      </c>
      <c r="H77" s="38">
        <f t="shared" si="18"/>
        <v>75000</v>
      </c>
      <c r="I77" s="38">
        <f t="shared" si="18"/>
        <v>9</v>
      </c>
      <c r="J77" s="38">
        <f>J19+J28+J37+J49</f>
        <v>0</v>
      </c>
    </row>
    <row r="78" spans="1:10" ht="15.75" thickBot="1" x14ac:dyDescent="0.3">
      <c r="A78" s="14"/>
      <c r="B78" s="23"/>
      <c r="C78" s="17" t="s">
        <v>19</v>
      </c>
      <c r="D78" s="38">
        <f>D20+D29+D38+D50+D59</f>
        <v>20000</v>
      </c>
      <c r="E78" s="38">
        <f t="shared" ref="E78:I78" si="19">E20+E29+E38+E50+E59</f>
        <v>9600</v>
      </c>
      <c r="F78" s="38">
        <f t="shared" si="19"/>
        <v>2400</v>
      </c>
      <c r="G78" s="38">
        <f t="shared" si="19"/>
        <v>0</v>
      </c>
      <c r="H78" s="38">
        <f t="shared" si="19"/>
        <v>8000</v>
      </c>
      <c r="I78" s="38">
        <f t="shared" si="19"/>
        <v>2</v>
      </c>
      <c r="J78" s="38">
        <f>J20+J29+J38+J50</f>
        <v>0</v>
      </c>
    </row>
    <row r="79" spans="1:10" ht="15.75" thickBot="1" x14ac:dyDescent="0.3">
      <c r="A79" s="14"/>
      <c r="B79" s="23"/>
      <c r="C79" s="17" t="s">
        <v>20</v>
      </c>
      <c r="D79" s="38">
        <f>D21+D30+D39+D51+D60</f>
        <v>300</v>
      </c>
      <c r="E79" s="38">
        <f t="shared" ref="E79:I79" si="20">E21+E30+E39+E51+E60</f>
        <v>0</v>
      </c>
      <c r="F79" s="38">
        <f t="shared" si="20"/>
        <v>0</v>
      </c>
      <c r="G79" s="38">
        <f t="shared" si="20"/>
        <v>0</v>
      </c>
      <c r="H79" s="38">
        <f t="shared" si="20"/>
        <v>300</v>
      </c>
      <c r="I79" s="38">
        <f t="shared" si="20"/>
        <v>1</v>
      </c>
      <c r="J79" s="38">
        <f>J21+J30+J39+J51</f>
        <v>0</v>
      </c>
    </row>
    <row r="80" spans="1:10" ht="15.75" thickBot="1" x14ac:dyDescent="0.3">
      <c r="A80" s="14"/>
      <c r="B80" s="23"/>
      <c r="C80" s="17" t="s">
        <v>21</v>
      </c>
      <c r="D80" s="38">
        <f>D22+D31+D40+D52+D61</f>
        <v>0</v>
      </c>
      <c r="E80" s="38">
        <f t="shared" ref="E80:I80" si="21">E22+E31+E40+E52+E61</f>
        <v>0</v>
      </c>
      <c r="F80" s="38">
        <f t="shared" si="21"/>
        <v>0</v>
      </c>
      <c r="G80" s="38">
        <f t="shared" si="21"/>
        <v>0</v>
      </c>
      <c r="H80" s="38">
        <f t="shared" si="21"/>
        <v>0</v>
      </c>
      <c r="I80" s="38">
        <f t="shared" si="21"/>
        <v>0</v>
      </c>
      <c r="J80" s="38">
        <f>J22+J31+J40+J52</f>
        <v>0</v>
      </c>
    </row>
    <row r="81" spans="1:10" ht="15.75" thickBot="1" x14ac:dyDescent="0.3">
      <c r="A81" s="14"/>
      <c r="B81" s="23"/>
      <c r="C81" s="17" t="s">
        <v>22</v>
      </c>
      <c r="D81" s="38">
        <f>D23+D32+D41+D53+D62</f>
        <v>0</v>
      </c>
      <c r="E81" s="38">
        <f t="shared" ref="E81:I81" si="22">E23+E32+E41+E53+E62</f>
        <v>0</v>
      </c>
      <c r="F81" s="38">
        <f t="shared" si="22"/>
        <v>0</v>
      </c>
      <c r="G81" s="38">
        <f t="shared" si="22"/>
        <v>0</v>
      </c>
      <c r="H81" s="38">
        <f t="shared" si="22"/>
        <v>0</v>
      </c>
      <c r="I81" s="38">
        <f t="shared" si="22"/>
        <v>0</v>
      </c>
      <c r="J81" s="38">
        <f>J23+J32+J41+J53</f>
        <v>0</v>
      </c>
    </row>
    <row r="82" spans="1:10" ht="15.75" thickBot="1" x14ac:dyDescent="0.3">
      <c r="A82" s="10"/>
      <c r="B82" s="24"/>
      <c r="C82" s="17" t="s">
        <v>64</v>
      </c>
      <c r="D82" s="38">
        <f>D75+D76+D77+D78+D79+D80+D81</f>
        <v>154540</v>
      </c>
      <c r="E82" s="38">
        <f t="shared" ref="E82:I82" si="23">E75+E76+E77+E78+E79+E80+E81</f>
        <v>9600</v>
      </c>
      <c r="F82" s="38">
        <f t="shared" si="23"/>
        <v>35940</v>
      </c>
      <c r="G82" s="38">
        <f t="shared" ref="G82" si="24">G75+G76+G77+G78+G79+G80+G81</f>
        <v>0</v>
      </c>
      <c r="H82" s="38">
        <f t="shared" ref="H82" si="25">H75+H76+H77+H78+H79+H80+H81</f>
        <v>109000</v>
      </c>
      <c r="I82" s="38">
        <f t="shared" si="23"/>
        <v>27</v>
      </c>
      <c r="J82" s="38">
        <f t="shared" ref="J82" si="26">J75+J76+J77+J78+J79+J80+J81</f>
        <v>0</v>
      </c>
    </row>
    <row r="83" spans="1:10" ht="25.5" customHeight="1" thickBot="1" x14ac:dyDescent="0.3">
      <c r="A83" s="130" t="s">
        <v>15</v>
      </c>
      <c r="B83" s="131"/>
      <c r="C83" s="12"/>
      <c r="D83" s="12"/>
      <c r="E83" s="12"/>
      <c r="F83" s="12"/>
      <c r="G83" s="12"/>
      <c r="H83" s="12"/>
      <c r="I83" s="13"/>
      <c r="J83" s="13"/>
    </row>
    <row r="84" spans="1:10" ht="40.5" customHeight="1" thickBot="1" x14ac:dyDescent="0.3">
      <c r="A84" s="34">
        <v>1</v>
      </c>
      <c r="B84" s="150"/>
      <c r="C84" s="20" t="s">
        <v>37</v>
      </c>
      <c r="D84" s="16">
        <f>D85+D86</f>
        <v>0</v>
      </c>
      <c r="E84" s="16">
        <f t="shared" ref="E84:J84" si="27">E85+E86</f>
        <v>0</v>
      </c>
      <c r="F84" s="16">
        <f t="shared" si="27"/>
        <v>0</v>
      </c>
      <c r="G84" s="16">
        <f t="shared" si="27"/>
        <v>0</v>
      </c>
      <c r="H84" s="16">
        <f t="shared" si="27"/>
        <v>0</v>
      </c>
      <c r="I84" s="16">
        <f t="shared" si="27"/>
        <v>0</v>
      </c>
      <c r="J84" s="16">
        <f t="shared" si="27"/>
        <v>0</v>
      </c>
    </row>
    <row r="85" spans="1:10" ht="15.75" customHeight="1" thickTop="1" thickBot="1" x14ac:dyDescent="0.3">
      <c r="A85" s="34"/>
      <c r="B85" s="150"/>
      <c r="C85" s="24" t="s">
        <v>13</v>
      </c>
      <c r="D85" s="19">
        <f>E85+F85+G85+H85</f>
        <v>0</v>
      </c>
      <c r="E85" s="18"/>
      <c r="F85" s="39"/>
      <c r="G85" s="39"/>
      <c r="H85" s="18"/>
      <c r="I85" s="19"/>
      <c r="J85" s="18"/>
    </row>
    <row r="86" spans="1:10" ht="13.5" customHeight="1" thickBot="1" x14ac:dyDescent="0.3">
      <c r="A86" s="34"/>
      <c r="B86" s="150"/>
      <c r="C86" s="24" t="s">
        <v>13</v>
      </c>
      <c r="D86" s="19">
        <f>E86+F86+G86+H86</f>
        <v>0</v>
      </c>
      <c r="E86" s="18"/>
      <c r="F86" s="40"/>
      <c r="G86" s="40"/>
      <c r="H86" s="18"/>
      <c r="I86" s="19"/>
      <c r="J86" s="18"/>
    </row>
    <row r="87" spans="1:10" ht="12.75" customHeight="1" thickBot="1" x14ac:dyDescent="0.3">
      <c r="A87" s="26"/>
      <c r="B87" s="150"/>
      <c r="C87" s="24" t="s">
        <v>13</v>
      </c>
      <c r="D87" s="19">
        <f>E87+F87+G87+H87</f>
        <v>0</v>
      </c>
      <c r="E87" s="18"/>
      <c r="F87" s="18"/>
      <c r="G87" s="18"/>
      <c r="H87" s="18"/>
      <c r="I87" s="19"/>
      <c r="J87" s="18"/>
    </row>
    <row r="88" spans="1:10" ht="35.25" customHeight="1" thickBot="1" x14ac:dyDescent="0.3">
      <c r="A88" s="34">
        <v>2</v>
      </c>
      <c r="B88" s="94"/>
      <c r="C88" s="55" t="s">
        <v>39</v>
      </c>
      <c r="D88" s="16">
        <f>D89+D90</f>
        <v>28295.3</v>
      </c>
      <c r="E88" s="16">
        <f t="shared" ref="E88:H88" si="28">E89+E90</f>
        <v>0</v>
      </c>
      <c r="F88" s="16">
        <f t="shared" si="28"/>
        <v>27186.3</v>
      </c>
      <c r="G88" s="16">
        <f t="shared" si="28"/>
        <v>1109</v>
      </c>
      <c r="H88" s="16">
        <f t="shared" si="28"/>
        <v>0</v>
      </c>
      <c r="I88" s="16"/>
      <c r="J88" s="16"/>
    </row>
    <row r="89" spans="1:10" ht="66" customHeight="1" thickBot="1" x14ac:dyDescent="0.3">
      <c r="A89" s="51"/>
      <c r="B89" s="94" t="s">
        <v>73</v>
      </c>
      <c r="C89" s="92" t="s">
        <v>18</v>
      </c>
      <c r="D89" s="19">
        <f>E89+F89+G89+H89</f>
        <v>18095.3</v>
      </c>
      <c r="E89" s="18">
        <v>0</v>
      </c>
      <c r="F89" s="80">
        <v>17190.3</v>
      </c>
      <c r="G89" s="91">
        <v>905</v>
      </c>
      <c r="H89" s="18">
        <v>0</v>
      </c>
      <c r="I89" s="19"/>
      <c r="J89" s="18"/>
    </row>
    <row r="90" spans="1:10" ht="51.75" thickBot="1" x14ac:dyDescent="0.3">
      <c r="A90" s="51"/>
      <c r="B90" s="94" t="s">
        <v>95</v>
      </c>
      <c r="C90" s="92" t="s">
        <v>18</v>
      </c>
      <c r="D90" s="19">
        <f>E90+F90+G90+H90</f>
        <v>10200</v>
      </c>
      <c r="E90" s="18">
        <v>0</v>
      </c>
      <c r="F90" s="18">
        <v>9996</v>
      </c>
      <c r="G90" s="18">
        <v>204</v>
      </c>
      <c r="H90" s="18">
        <v>0</v>
      </c>
      <c r="I90" s="19"/>
      <c r="J90" s="18"/>
    </row>
    <row r="91" spans="1:10" ht="27" hidden="1" customHeight="1" thickBot="1" x14ac:dyDescent="0.3">
      <c r="A91" s="26"/>
      <c r="B91" s="94"/>
      <c r="C91" s="93"/>
      <c r="D91" s="19"/>
      <c r="E91" s="18"/>
      <c r="F91" s="18"/>
      <c r="G91" s="18"/>
      <c r="H91" s="18"/>
      <c r="I91" s="19"/>
      <c r="J91" s="18"/>
    </row>
    <row r="92" spans="1:10" ht="37.5" customHeight="1" thickBot="1" x14ac:dyDescent="0.3">
      <c r="A92" s="26">
        <v>3</v>
      </c>
      <c r="B92" s="57"/>
      <c r="C92" s="20" t="s">
        <v>71</v>
      </c>
      <c r="D92" s="36">
        <f>D93+D94+D95+D96+D97+D98+D99</f>
        <v>52856</v>
      </c>
      <c r="E92" s="36">
        <f t="shared" ref="E92:H92" si="29">E93+E94+E95+E96+E97+E98+E99</f>
        <v>0</v>
      </c>
      <c r="F92" s="36">
        <f t="shared" si="29"/>
        <v>51798.899999999994</v>
      </c>
      <c r="G92" s="36">
        <f t="shared" si="29"/>
        <v>1057.0999999999999</v>
      </c>
      <c r="H92" s="36">
        <f t="shared" si="29"/>
        <v>0</v>
      </c>
      <c r="I92" s="16"/>
      <c r="J92" s="16"/>
    </row>
    <row r="93" spans="1:10" ht="63.75" customHeight="1" thickBot="1" x14ac:dyDescent="0.3">
      <c r="A93" s="26"/>
      <c r="B93" s="77" t="s">
        <v>70</v>
      </c>
      <c r="C93" s="24" t="s">
        <v>19</v>
      </c>
      <c r="D93" s="38">
        <f t="shared" ref="D93:D99" si="30">E93+F93+G93+H93</f>
        <v>7280</v>
      </c>
      <c r="E93" s="18">
        <v>0</v>
      </c>
      <c r="F93" s="80">
        <v>7134.4</v>
      </c>
      <c r="G93" s="80">
        <v>145.6</v>
      </c>
      <c r="H93" s="18">
        <v>0</v>
      </c>
      <c r="I93" s="19"/>
      <c r="J93" s="18"/>
    </row>
    <row r="94" spans="1:10" ht="65.25" customHeight="1" thickBot="1" x14ac:dyDescent="0.3">
      <c r="A94" s="26"/>
      <c r="B94" s="57" t="s">
        <v>72</v>
      </c>
      <c r="C94" s="24" t="s">
        <v>19</v>
      </c>
      <c r="D94" s="19">
        <f t="shared" si="30"/>
        <v>7840</v>
      </c>
      <c r="E94" s="18">
        <v>0</v>
      </c>
      <c r="F94" s="80">
        <v>7683.2</v>
      </c>
      <c r="G94" s="80">
        <v>156.80000000000001</v>
      </c>
      <c r="H94" s="18">
        <v>0</v>
      </c>
      <c r="I94" s="19"/>
      <c r="J94" s="18"/>
    </row>
    <row r="95" spans="1:10" ht="64.5" customHeight="1" thickBot="1" x14ac:dyDescent="0.3">
      <c r="A95" s="26"/>
      <c r="B95" s="57" t="s">
        <v>74</v>
      </c>
      <c r="C95" s="24" t="s">
        <v>19</v>
      </c>
      <c r="D95" s="38">
        <f t="shared" si="30"/>
        <v>9000</v>
      </c>
      <c r="E95" s="72">
        <v>0</v>
      </c>
      <c r="F95" s="72">
        <v>8820</v>
      </c>
      <c r="G95" s="72">
        <v>180</v>
      </c>
      <c r="H95" s="18">
        <v>0</v>
      </c>
      <c r="I95" s="19"/>
      <c r="J95" s="18"/>
    </row>
    <row r="96" spans="1:10" ht="64.5" customHeight="1" thickBot="1" x14ac:dyDescent="0.3">
      <c r="A96" s="26"/>
      <c r="B96" s="57" t="s">
        <v>75</v>
      </c>
      <c r="C96" s="24" t="s">
        <v>19</v>
      </c>
      <c r="D96" s="38">
        <f t="shared" si="30"/>
        <v>10160</v>
      </c>
      <c r="E96" s="72">
        <v>0</v>
      </c>
      <c r="F96" s="72">
        <v>9956.7999999999993</v>
      </c>
      <c r="G96" s="72">
        <v>203.2</v>
      </c>
      <c r="H96" s="18">
        <v>0</v>
      </c>
      <c r="I96" s="19"/>
      <c r="J96" s="18"/>
    </row>
    <row r="97" spans="1:10" ht="64.5" customHeight="1" thickBot="1" x14ac:dyDescent="0.3">
      <c r="A97" s="26"/>
      <c r="B97" s="57" t="s">
        <v>76</v>
      </c>
      <c r="C97" s="24" t="s">
        <v>19</v>
      </c>
      <c r="D97" s="38">
        <f t="shared" si="30"/>
        <v>9576</v>
      </c>
      <c r="E97" s="72">
        <v>0</v>
      </c>
      <c r="F97" s="72">
        <v>9384.5</v>
      </c>
      <c r="G97" s="72">
        <v>191.5</v>
      </c>
      <c r="H97" s="18">
        <v>0</v>
      </c>
      <c r="I97" s="19"/>
      <c r="J97" s="18"/>
    </row>
    <row r="98" spans="1:10" ht="66" hidden="1" customHeight="1" thickBot="1" x14ac:dyDescent="0.3">
      <c r="A98" s="26"/>
      <c r="B98" s="57"/>
      <c r="C98" s="24"/>
      <c r="D98" s="38">
        <f t="shared" si="30"/>
        <v>0</v>
      </c>
      <c r="E98" s="72">
        <v>0</v>
      </c>
      <c r="F98" s="72">
        <v>0</v>
      </c>
      <c r="G98" s="72">
        <v>0</v>
      </c>
      <c r="H98" s="18">
        <v>0</v>
      </c>
      <c r="I98" s="19"/>
      <c r="J98" s="18"/>
    </row>
    <row r="99" spans="1:10" ht="63" customHeight="1" thickBot="1" x14ac:dyDescent="0.3">
      <c r="A99" s="26"/>
      <c r="B99" s="57" t="s">
        <v>96</v>
      </c>
      <c r="C99" s="24" t="s">
        <v>19</v>
      </c>
      <c r="D99" s="38">
        <f t="shared" si="30"/>
        <v>9000</v>
      </c>
      <c r="E99" s="72">
        <v>0</v>
      </c>
      <c r="F99" s="72">
        <v>8820</v>
      </c>
      <c r="G99" s="72">
        <v>180</v>
      </c>
      <c r="H99" s="18">
        <v>0</v>
      </c>
      <c r="I99" s="19"/>
      <c r="J99" s="18"/>
    </row>
    <row r="100" spans="1:10" ht="39" thickBot="1" x14ac:dyDescent="0.3">
      <c r="A100" s="26">
        <v>4</v>
      </c>
      <c r="B100" s="65"/>
      <c r="C100" s="20" t="s">
        <v>30</v>
      </c>
      <c r="D100" s="95">
        <f>D101+D102+D103+D104+D105</f>
        <v>55722.61</v>
      </c>
      <c r="E100" s="95">
        <f t="shared" ref="E100:H100" si="31">E101+E102+E103+E104+E105</f>
        <v>0</v>
      </c>
      <c r="F100" s="95">
        <f t="shared" si="31"/>
        <v>54030.909999999996</v>
      </c>
      <c r="G100" s="95">
        <f t="shared" si="31"/>
        <v>1691.7</v>
      </c>
      <c r="H100" s="95">
        <f t="shared" si="31"/>
        <v>0</v>
      </c>
      <c r="I100" s="16"/>
      <c r="J100" s="16"/>
    </row>
    <row r="101" spans="1:10" ht="68.25" customHeight="1" thickBot="1" x14ac:dyDescent="0.3">
      <c r="A101" s="26"/>
      <c r="B101" s="81" t="s">
        <v>78</v>
      </c>
      <c r="C101" s="24" t="s">
        <v>20</v>
      </c>
      <c r="D101" s="38">
        <f>E101+F101+G101+H101</f>
        <v>9760</v>
      </c>
      <c r="E101" s="18">
        <v>0</v>
      </c>
      <c r="F101" s="18">
        <v>9564.7999999999993</v>
      </c>
      <c r="G101" s="18">
        <v>195.2</v>
      </c>
      <c r="H101" s="18">
        <v>0</v>
      </c>
      <c r="I101" s="19"/>
      <c r="J101" s="18"/>
    </row>
    <row r="102" spans="1:10" ht="68.25" customHeight="1" thickBot="1" x14ac:dyDescent="0.3">
      <c r="A102" s="26"/>
      <c r="B102" s="81" t="s">
        <v>79</v>
      </c>
      <c r="C102" s="24" t="s">
        <v>20</v>
      </c>
      <c r="D102" s="38">
        <f>E102+F102+G102+H102</f>
        <v>15200</v>
      </c>
      <c r="E102" s="75">
        <v>0</v>
      </c>
      <c r="F102" s="72">
        <v>14896</v>
      </c>
      <c r="G102" s="72">
        <v>304</v>
      </c>
      <c r="H102" s="18">
        <v>0</v>
      </c>
      <c r="I102" s="19"/>
      <c r="J102" s="18"/>
    </row>
    <row r="103" spans="1:10" ht="68.25" customHeight="1" thickBot="1" x14ac:dyDescent="0.3">
      <c r="A103" s="26"/>
      <c r="B103" s="81" t="s">
        <v>80</v>
      </c>
      <c r="C103" s="24" t="s">
        <v>20</v>
      </c>
      <c r="D103" s="38">
        <f>E103+F103+G103+H103</f>
        <v>11520</v>
      </c>
      <c r="E103" s="18">
        <v>0</v>
      </c>
      <c r="F103" s="18">
        <v>11289.6</v>
      </c>
      <c r="G103" s="18">
        <v>230.4</v>
      </c>
      <c r="H103" s="18">
        <v>0</v>
      </c>
      <c r="I103" s="19"/>
      <c r="J103" s="18"/>
    </row>
    <row r="104" spans="1:10" ht="63.75" customHeight="1" thickBot="1" x14ac:dyDescent="0.3">
      <c r="A104" s="26"/>
      <c r="B104" s="81" t="s">
        <v>88</v>
      </c>
      <c r="C104" s="24" t="s">
        <v>20</v>
      </c>
      <c r="D104" s="38">
        <f>E104+F104+G104+H104</f>
        <v>11846.599999999999</v>
      </c>
      <c r="E104" s="18">
        <v>0</v>
      </c>
      <c r="F104" s="18">
        <v>11254.3</v>
      </c>
      <c r="G104" s="18">
        <v>592.29999999999995</v>
      </c>
      <c r="H104" s="18">
        <v>0</v>
      </c>
      <c r="I104" s="19"/>
      <c r="J104" s="18"/>
    </row>
    <row r="105" spans="1:10" ht="68.25" customHeight="1" thickBot="1" x14ac:dyDescent="0.3">
      <c r="A105" s="26"/>
      <c r="B105" s="81" t="s">
        <v>89</v>
      </c>
      <c r="C105" s="24" t="s">
        <v>20</v>
      </c>
      <c r="D105" s="89">
        <f>E105+F105+G105+H105</f>
        <v>7396.01</v>
      </c>
      <c r="E105" s="18">
        <v>0</v>
      </c>
      <c r="F105" s="18">
        <v>7026.21</v>
      </c>
      <c r="G105" s="18">
        <v>369.8</v>
      </c>
      <c r="H105" s="18">
        <v>0</v>
      </c>
      <c r="I105" s="19"/>
      <c r="J105" s="18"/>
    </row>
    <row r="106" spans="1:10" ht="39" thickBot="1" x14ac:dyDescent="0.3">
      <c r="A106" s="26">
        <v>5</v>
      </c>
      <c r="B106" s="65"/>
      <c r="C106" s="20" t="s">
        <v>81</v>
      </c>
      <c r="D106" s="95">
        <f>D107+D108+D109+D112</f>
        <v>53712.34</v>
      </c>
      <c r="E106" s="95">
        <f t="shared" ref="E106:H106" si="32">E107+E108+E109+E112</f>
        <v>0</v>
      </c>
      <c r="F106" s="95">
        <f t="shared" si="32"/>
        <v>51026.740000000005</v>
      </c>
      <c r="G106" s="95">
        <f t="shared" si="32"/>
        <v>2685.6</v>
      </c>
      <c r="H106" s="95">
        <f t="shared" si="32"/>
        <v>0</v>
      </c>
      <c r="I106" s="16"/>
      <c r="J106" s="16"/>
    </row>
    <row r="107" spans="1:10" ht="72.75" customHeight="1" thickBot="1" x14ac:dyDescent="0.3">
      <c r="A107" s="26"/>
      <c r="B107" s="81" t="s">
        <v>82</v>
      </c>
      <c r="C107" s="84" t="s">
        <v>21</v>
      </c>
      <c r="D107" s="83">
        <f>E107+F107+G107+H107</f>
        <v>14480</v>
      </c>
      <c r="E107" s="83">
        <v>0</v>
      </c>
      <c r="F107" s="83">
        <v>13756</v>
      </c>
      <c r="G107" s="83">
        <v>724</v>
      </c>
      <c r="H107" s="82">
        <v>0</v>
      </c>
      <c r="I107" s="82"/>
      <c r="J107" s="82"/>
    </row>
    <row r="108" spans="1:10" ht="69" customHeight="1" thickBot="1" x14ac:dyDescent="0.3">
      <c r="A108" s="26"/>
      <c r="B108" s="81" t="s">
        <v>83</v>
      </c>
      <c r="C108" s="84" t="s">
        <v>21</v>
      </c>
      <c r="D108" s="83">
        <f>E108+F108+G108+H108</f>
        <v>12160</v>
      </c>
      <c r="E108" s="83">
        <v>0</v>
      </c>
      <c r="F108" s="83">
        <v>11552</v>
      </c>
      <c r="G108" s="83">
        <v>608</v>
      </c>
      <c r="H108" s="82">
        <v>0</v>
      </c>
      <c r="I108" s="82"/>
      <c r="J108" s="82"/>
    </row>
    <row r="109" spans="1:10" ht="65.25" customHeight="1" thickBot="1" x14ac:dyDescent="0.3">
      <c r="A109" s="26"/>
      <c r="B109" s="81" t="s">
        <v>84</v>
      </c>
      <c r="C109" s="24" t="s">
        <v>21</v>
      </c>
      <c r="D109" s="83">
        <f>E109+F109+G109+H109</f>
        <v>8000</v>
      </c>
      <c r="E109" s="72">
        <v>0</v>
      </c>
      <c r="F109" s="72">
        <v>7600</v>
      </c>
      <c r="G109" s="72">
        <v>400</v>
      </c>
      <c r="H109" s="18">
        <v>0</v>
      </c>
      <c r="I109" s="19"/>
      <c r="J109" s="18"/>
    </row>
    <row r="110" spans="1:10" ht="1.5" customHeight="1" thickBot="1" x14ac:dyDescent="0.3">
      <c r="A110" s="26"/>
      <c r="B110" s="65"/>
      <c r="C110" s="25" t="s">
        <v>31</v>
      </c>
      <c r="D110" s="16"/>
      <c r="E110" s="16"/>
      <c r="F110" s="16"/>
      <c r="G110" s="16"/>
      <c r="H110" s="16"/>
      <c r="I110" s="16"/>
      <c r="J110" s="16"/>
    </row>
    <row r="111" spans="1:10" ht="16.5" hidden="1" thickBot="1" x14ac:dyDescent="0.3">
      <c r="A111" s="26"/>
      <c r="B111" s="78"/>
      <c r="C111" s="17" t="s">
        <v>21</v>
      </c>
      <c r="D111" s="19"/>
      <c r="E111" s="18"/>
      <c r="F111" s="18"/>
      <c r="G111" s="18"/>
      <c r="H111" s="18"/>
      <c r="I111" s="19"/>
      <c r="J111" s="18"/>
    </row>
    <row r="112" spans="1:10" ht="70.5" customHeight="1" thickBot="1" x14ac:dyDescent="0.3">
      <c r="A112" s="34"/>
      <c r="B112" s="81" t="s">
        <v>90</v>
      </c>
      <c r="C112" s="24" t="s">
        <v>21</v>
      </c>
      <c r="D112" s="19">
        <f>E112+F112+G112+H112</f>
        <v>19072.34</v>
      </c>
      <c r="E112" s="18">
        <v>0</v>
      </c>
      <c r="F112" s="18">
        <v>18118.740000000002</v>
      </c>
      <c r="G112" s="18">
        <v>953.6</v>
      </c>
      <c r="H112" s="18"/>
      <c r="I112" s="19"/>
      <c r="J112" s="18"/>
    </row>
    <row r="113" spans="1:10" ht="39" thickBot="1" x14ac:dyDescent="0.3">
      <c r="A113" s="51">
        <v>6</v>
      </c>
      <c r="B113" s="65"/>
      <c r="C113" s="20" t="s">
        <v>32</v>
      </c>
      <c r="D113" s="95">
        <f>D114+D115+D116+D117+D118+D119+D120</f>
        <v>78616.039999999994</v>
      </c>
      <c r="E113" s="95">
        <f t="shared" ref="E113:H113" si="33">E114+E115+E116+E117+E118+E119+E120</f>
        <v>0</v>
      </c>
      <c r="F113" s="95">
        <f t="shared" si="33"/>
        <v>74688.23</v>
      </c>
      <c r="G113" s="95">
        <f t="shared" si="33"/>
        <v>3927.81</v>
      </c>
      <c r="H113" s="95">
        <f t="shared" si="33"/>
        <v>0</v>
      </c>
      <c r="I113" s="16"/>
      <c r="J113" s="16"/>
    </row>
    <row r="114" spans="1:10" ht="78.75" customHeight="1" thickBot="1" x14ac:dyDescent="0.3">
      <c r="A114" s="51"/>
      <c r="B114" s="81" t="s">
        <v>85</v>
      </c>
      <c r="C114" s="87" t="s">
        <v>22</v>
      </c>
      <c r="D114" s="86">
        <f>E114+F114+G114+H114</f>
        <v>31200</v>
      </c>
      <c r="E114" s="90">
        <v>0</v>
      </c>
      <c r="F114" s="86">
        <v>29640</v>
      </c>
      <c r="G114" s="86">
        <v>1560</v>
      </c>
      <c r="H114" s="85">
        <v>0</v>
      </c>
      <c r="I114" s="85"/>
      <c r="J114" s="85"/>
    </row>
    <row r="115" spans="1:10" ht="83.25" customHeight="1" thickBot="1" x14ac:dyDescent="0.3">
      <c r="A115" s="51"/>
      <c r="B115" s="81" t="s">
        <v>86</v>
      </c>
      <c r="C115" s="87" t="s">
        <v>22</v>
      </c>
      <c r="D115" s="88">
        <f>E115+F115+G115+H115</f>
        <v>7339.23</v>
      </c>
      <c r="E115" s="85">
        <v>0</v>
      </c>
      <c r="F115" s="85">
        <v>6975.23</v>
      </c>
      <c r="G115" s="86">
        <v>364</v>
      </c>
      <c r="H115" s="85">
        <v>0</v>
      </c>
      <c r="I115" s="85"/>
      <c r="J115" s="85"/>
    </row>
    <row r="116" spans="1:10" ht="77.25" customHeight="1" thickBot="1" x14ac:dyDescent="0.3">
      <c r="A116" s="51"/>
      <c r="B116" s="81" t="s">
        <v>87</v>
      </c>
      <c r="C116" s="87" t="s">
        <v>22</v>
      </c>
      <c r="D116" s="88">
        <f t="shared" ref="D116:D120" si="34">E116+F116+G116+H116</f>
        <v>1600</v>
      </c>
      <c r="E116" s="90">
        <v>0</v>
      </c>
      <c r="F116" s="86">
        <v>1520</v>
      </c>
      <c r="G116" s="86">
        <v>80</v>
      </c>
      <c r="H116" s="85">
        <v>0</v>
      </c>
      <c r="I116" s="85"/>
      <c r="J116" s="85"/>
    </row>
    <row r="117" spans="1:10" ht="78.75" customHeight="1" thickBot="1" x14ac:dyDescent="0.3">
      <c r="A117" s="51"/>
      <c r="B117" s="81" t="s">
        <v>91</v>
      </c>
      <c r="C117" s="87" t="s">
        <v>22</v>
      </c>
      <c r="D117" s="88">
        <f t="shared" si="34"/>
        <v>2400</v>
      </c>
      <c r="E117" s="85">
        <v>0</v>
      </c>
      <c r="F117" s="86">
        <v>2280</v>
      </c>
      <c r="G117" s="86">
        <v>120</v>
      </c>
      <c r="H117" s="85">
        <v>0</v>
      </c>
      <c r="I117" s="85"/>
      <c r="J117" s="85"/>
    </row>
    <row r="118" spans="1:10" ht="70.5" customHeight="1" thickBot="1" x14ac:dyDescent="0.3">
      <c r="A118" s="51"/>
      <c r="B118" s="81" t="s">
        <v>92</v>
      </c>
      <c r="C118" s="87" t="s">
        <v>22</v>
      </c>
      <c r="D118" s="88">
        <f t="shared" si="34"/>
        <v>5958.15</v>
      </c>
      <c r="E118" s="85">
        <v>0</v>
      </c>
      <c r="F118" s="85">
        <v>5660.24</v>
      </c>
      <c r="G118" s="85">
        <v>297.91000000000003</v>
      </c>
      <c r="H118" s="85">
        <v>0</v>
      </c>
      <c r="I118" s="85"/>
      <c r="J118" s="85"/>
    </row>
    <row r="119" spans="1:10" ht="97.5" customHeight="1" thickBot="1" x14ac:dyDescent="0.3">
      <c r="A119" s="34"/>
      <c r="B119" s="81" t="s">
        <v>93</v>
      </c>
      <c r="C119" s="87" t="s">
        <v>22</v>
      </c>
      <c r="D119" s="88">
        <f t="shared" si="34"/>
        <v>19126.439999999999</v>
      </c>
      <c r="E119" s="85">
        <v>0</v>
      </c>
      <c r="F119" s="85">
        <v>18170.14</v>
      </c>
      <c r="G119" s="85">
        <v>956.3</v>
      </c>
      <c r="H119" s="85">
        <v>0</v>
      </c>
      <c r="I119" s="85"/>
      <c r="J119" s="85"/>
    </row>
    <row r="120" spans="1:10" ht="66.75" customHeight="1" thickBot="1" x14ac:dyDescent="0.3">
      <c r="A120" s="34"/>
      <c r="B120" s="81" t="s">
        <v>94</v>
      </c>
      <c r="C120" s="87" t="s">
        <v>22</v>
      </c>
      <c r="D120" s="85">
        <f t="shared" si="34"/>
        <v>10992.220000000001</v>
      </c>
      <c r="E120" s="85">
        <v>0</v>
      </c>
      <c r="F120" s="85">
        <v>10442.620000000001</v>
      </c>
      <c r="G120" s="85">
        <v>549.6</v>
      </c>
      <c r="H120" s="85">
        <v>0</v>
      </c>
      <c r="I120" s="85"/>
      <c r="J120" s="85"/>
    </row>
    <row r="121" spans="1:10" ht="15.75" thickBot="1" x14ac:dyDescent="0.3">
      <c r="A121" s="34"/>
      <c r="B121" s="65"/>
      <c r="C121" s="24" t="s">
        <v>22</v>
      </c>
      <c r="D121" s="19"/>
      <c r="E121" s="18"/>
      <c r="F121" s="18"/>
      <c r="G121" s="18"/>
      <c r="H121" s="18"/>
      <c r="I121" s="19"/>
      <c r="J121" s="18"/>
    </row>
    <row r="122" spans="1:10" ht="39" thickBot="1" x14ac:dyDescent="0.3">
      <c r="A122" s="34"/>
      <c r="B122" s="65" t="s">
        <v>23</v>
      </c>
      <c r="C122" s="20" t="s">
        <v>58</v>
      </c>
      <c r="D122" s="95">
        <f>D84+D88+D92+D100+D106+D113</f>
        <v>269202.28999999998</v>
      </c>
      <c r="E122" s="95">
        <f t="shared" ref="E122:H122" si="35">E84+E88+E92+E100+E106+E113</f>
        <v>0</v>
      </c>
      <c r="F122" s="95">
        <f t="shared" si="35"/>
        <v>258731.07999999996</v>
      </c>
      <c r="G122" s="95">
        <f t="shared" si="35"/>
        <v>10471.209999999999</v>
      </c>
      <c r="H122" s="95">
        <f t="shared" si="35"/>
        <v>0</v>
      </c>
      <c r="I122" s="16"/>
      <c r="J122" s="16"/>
    </row>
    <row r="123" spans="1:10" ht="9" hidden="1" customHeight="1" thickBot="1" x14ac:dyDescent="0.3">
      <c r="A123" s="14"/>
      <c r="B123" s="23"/>
      <c r="C123" s="17" t="s">
        <v>28</v>
      </c>
      <c r="D123" s="19">
        <f>D84</f>
        <v>0</v>
      </c>
      <c r="E123" s="19">
        <f>E84</f>
        <v>0</v>
      </c>
      <c r="F123" s="19">
        <f>F84</f>
        <v>0</v>
      </c>
      <c r="G123" s="19">
        <f>G84</f>
        <v>0</v>
      </c>
      <c r="H123" s="19">
        <f>H84</f>
        <v>0</v>
      </c>
      <c r="I123" s="19"/>
      <c r="J123" s="18"/>
    </row>
    <row r="124" spans="1:10" ht="15.75" thickBot="1" x14ac:dyDescent="0.3">
      <c r="A124" s="14"/>
      <c r="B124" s="23"/>
      <c r="C124" s="17" t="s">
        <v>13</v>
      </c>
      <c r="D124" s="19">
        <f>D84</f>
        <v>0</v>
      </c>
      <c r="E124" s="19">
        <f>E84</f>
        <v>0</v>
      </c>
      <c r="F124" s="19">
        <f>F84</f>
        <v>0</v>
      </c>
      <c r="G124" s="19">
        <f>G84</f>
        <v>0</v>
      </c>
      <c r="H124" s="19">
        <f>H88</f>
        <v>0</v>
      </c>
      <c r="I124" s="19"/>
      <c r="J124" s="18"/>
    </row>
    <row r="125" spans="1:10" ht="15.75" thickBot="1" x14ac:dyDescent="0.3">
      <c r="A125" s="14"/>
      <c r="B125" s="23"/>
      <c r="C125" s="17" t="s">
        <v>18</v>
      </c>
      <c r="D125" s="19">
        <f>D88</f>
        <v>28295.3</v>
      </c>
      <c r="E125" s="19">
        <f t="shared" ref="E125:H125" si="36">E88</f>
        <v>0</v>
      </c>
      <c r="F125" s="19">
        <f t="shared" si="36"/>
        <v>27186.3</v>
      </c>
      <c r="G125" s="19">
        <f t="shared" si="36"/>
        <v>1109</v>
      </c>
      <c r="H125" s="19">
        <f t="shared" si="36"/>
        <v>0</v>
      </c>
      <c r="I125" s="19"/>
      <c r="J125" s="18"/>
    </row>
    <row r="126" spans="1:10" ht="15.75" thickBot="1" x14ac:dyDescent="0.3">
      <c r="A126" s="14"/>
      <c r="B126" s="23"/>
      <c r="C126" s="17" t="s">
        <v>19</v>
      </c>
      <c r="D126" s="38">
        <f>D92</f>
        <v>52856</v>
      </c>
      <c r="E126" s="38">
        <f t="shared" ref="E126:H126" si="37">E92</f>
        <v>0</v>
      </c>
      <c r="F126" s="38">
        <f t="shared" si="37"/>
        <v>51798.899999999994</v>
      </c>
      <c r="G126" s="38">
        <f t="shared" si="37"/>
        <v>1057.0999999999999</v>
      </c>
      <c r="H126" s="38">
        <f t="shared" si="37"/>
        <v>0</v>
      </c>
      <c r="I126" s="19"/>
      <c r="J126" s="18"/>
    </row>
    <row r="127" spans="1:10" ht="15.75" thickBot="1" x14ac:dyDescent="0.3">
      <c r="A127" s="14"/>
      <c r="B127" s="23"/>
      <c r="C127" s="17" t="s">
        <v>20</v>
      </c>
      <c r="D127" s="89">
        <f>D100</f>
        <v>55722.61</v>
      </c>
      <c r="E127" s="89">
        <f t="shared" ref="E127:H127" si="38">E100</f>
        <v>0</v>
      </c>
      <c r="F127" s="89">
        <f t="shared" si="38"/>
        <v>54030.909999999996</v>
      </c>
      <c r="G127" s="89">
        <f t="shared" si="38"/>
        <v>1691.7</v>
      </c>
      <c r="H127" s="89">
        <f t="shared" si="38"/>
        <v>0</v>
      </c>
      <c r="I127" s="19"/>
      <c r="J127" s="18"/>
    </row>
    <row r="128" spans="1:10" ht="15.75" thickBot="1" x14ac:dyDescent="0.3">
      <c r="A128" s="14"/>
      <c r="B128" s="23"/>
      <c r="C128" s="17" t="s">
        <v>21</v>
      </c>
      <c r="D128" s="89">
        <f>D106</f>
        <v>53712.34</v>
      </c>
      <c r="E128" s="89">
        <f t="shared" ref="E128:H128" si="39">E106</f>
        <v>0</v>
      </c>
      <c r="F128" s="89">
        <f t="shared" si="39"/>
        <v>51026.740000000005</v>
      </c>
      <c r="G128" s="89">
        <f t="shared" si="39"/>
        <v>2685.6</v>
      </c>
      <c r="H128" s="89">
        <f t="shared" si="39"/>
        <v>0</v>
      </c>
      <c r="I128" s="19"/>
      <c r="J128" s="18"/>
    </row>
    <row r="129" spans="1:10" ht="15.75" thickBot="1" x14ac:dyDescent="0.3">
      <c r="A129" s="14"/>
      <c r="B129" s="23"/>
      <c r="C129" s="17" t="s">
        <v>22</v>
      </c>
      <c r="D129" s="89">
        <f>D113</f>
        <v>78616.039999999994</v>
      </c>
      <c r="E129" s="89">
        <f t="shared" ref="E129:H129" si="40">E113</f>
        <v>0</v>
      </c>
      <c r="F129" s="89">
        <f t="shared" si="40"/>
        <v>74688.23</v>
      </c>
      <c r="G129" s="89">
        <f t="shared" si="40"/>
        <v>3927.81</v>
      </c>
      <c r="H129" s="89">
        <f t="shared" si="40"/>
        <v>0</v>
      </c>
      <c r="I129" s="19"/>
      <c r="J129" s="18"/>
    </row>
    <row r="130" spans="1:10" ht="15.75" thickBot="1" x14ac:dyDescent="0.3">
      <c r="A130" s="10"/>
      <c r="B130" s="24"/>
      <c r="C130" s="17" t="s">
        <v>64</v>
      </c>
      <c r="D130" s="89">
        <f>D124+D125+D126+D127+D129+D128</f>
        <v>269202.29000000004</v>
      </c>
      <c r="E130" s="89">
        <f t="shared" ref="E130:H130" si="41">E124+E125+E126+E127+E129+E128</f>
        <v>0</v>
      </c>
      <c r="F130" s="89">
        <f t="shared" si="41"/>
        <v>258731.07999999996</v>
      </c>
      <c r="G130" s="89">
        <f t="shared" si="41"/>
        <v>10471.210000000001</v>
      </c>
      <c r="H130" s="89">
        <f t="shared" si="41"/>
        <v>0</v>
      </c>
      <c r="I130" s="19"/>
      <c r="J130" s="18"/>
    </row>
    <row r="131" spans="1:10" ht="38.25" customHeight="1" thickBot="1" x14ac:dyDescent="0.3">
      <c r="A131" s="130" t="s">
        <v>24</v>
      </c>
      <c r="B131" s="131"/>
      <c r="C131" s="12"/>
      <c r="D131" s="12"/>
      <c r="E131" s="12"/>
      <c r="F131" s="12"/>
      <c r="G131" s="12"/>
      <c r="H131" s="12"/>
      <c r="I131" s="13"/>
      <c r="J131" s="13"/>
    </row>
    <row r="132" spans="1:10" ht="0.75" customHeight="1" thickBot="1" x14ac:dyDescent="0.3">
      <c r="A132" s="26">
        <v>1</v>
      </c>
      <c r="B132" s="57"/>
      <c r="C132" s="20" t="s">
        <v>36</v>
      </c>
      <c r="D132" s="16">
        <f>D133+D134</f>
        <v>0</v>
      </c>
      <c r="E132" s="16">
        <f t="shared" ref="E132:G132" si="42">E133+E134</f>
        <v>0</v>
      </c>
      <c r="F132" s="16">
        <f t="shared" si="42"/>
        <v>0</v>
      </c>
      <c r="G132" s="16">
        <f t="shared" si="42"/>
        <v>0</v>
      </c>
      <c r="H132" s="16"/>
      <c r="I132" s="16"/>
      <c r="J132" s="16"/>
    </row>
    <row r="133" spans="1:10" ht="69.75" hidden="1" customHeight="1" thickTop="1" thickBot="1" x14ac:dyDescent="0.3">
      <c r="A133" s="26"/>
      <c r="B133" s="77"/>
      <c r="C133" s="24"/>
      <c r="D133" s="19">
        <f>E133+F133+G133</f>
        <v>0</v>
      </c>
      <c r="E133" s="39"/>
      <c r="F133" s="39"/>
      <c r="G133" s="39"/>
      <c r="H133" s="18"/>
      <c r="I133" s="19"/>
      <c r="J133" s="18"/>
    </row>
    <row r="134" spans="1:10" ht="63" hidden="1" customHeight="1" thickBot="1" x14ac:dyDescent="0.3">
      <c r="A134" s="26"/>
      <c r="B134" s="42"/>
      <c r="C134" s="24"/>
      <c r="D134" s="19">
        <f>E134+F134+G134</f>
        <v>0</v>
      </c>
      <c r="E134" s="40"/>
      <c r="F134" s="40"/>
      <c r="G134" s="40"/>
      <c r="H134" s="18"/>
      <c r="I134" s="19"/>
      <c r="J134" s="18"/>
    </row>
    <row r="135" spans="1:10" ht="38.25" customHeight="1" thickBot="1" x14ac:dyDescent="0.3">
      <c r="A135" s="14">
        <v>1</v>
      </c>
      <c r="B135" s="24"/>
      <c r="C135" s="20" t="s">
        <v>37</v>
      </c>
      <c r="D135" s="16">
        <f>D136+D137</f>
        <v>0</v>
      </c>
      <c r="E135" s="16">
        <f t="shared" ref="E135:G135" si="43">E136+E137</f>
        <v>0</v>
      </c>
      <c r="F135" s="16">
        <f t="shared" si="43"/>
        <v>0</v>
      </c>
      <c r="G135" s="16">
        <f t="shared" si="43"/>
        <v>0</v>
      </c>
      <c r="H135" s="16"/>
      <c r="I135" s="16"/>
      <c r="J135" s="16"/>
    </row>
    <row r="136" spans="1:10" ht="57.75" hidden="1" customHeight="1" thickBot="1" x14ac:dyDescent="0.3">
      <c r="A136" s="14"/>
      <c r="B136" s="44" t="s">
        <v>46</v>
      </c>
      <c r="C136" s="24" t="s">
        <v>13</v>
      </c>
      <c r="D136" s="19">
        <f>E136+F136+G136</f>
        <v>0</v>
      </c>
      <c r="E136" s="43"/>
      <c r="F136" s="43"/>
      <c r="G136" s="43"/>
      <c r="H136" s="18"/>
      <c r="I136" s="19"/>
      <c r="J136" s="18"/>
    </row>
    <row r="137" spans="1:10" ht="17.25" customHeight="1" thickBot="1" x14ac:dyDescent="0.3">
      <c r="A137" s="14"/>
      <c r="B137" s="24"/>
      <c r="C137" s="24" t="s">
        <v>13</v>
      </c>
      <c r="D137" s="19">
        <f>E137+F137+G137</f>
        <v>0</v>
      </c>
      <c r="E137" s="43"/>
      <c r="F137" s="43"/>
      <c r="G137" s="43"/>
      <c r="H137" s="18"/>
      <c r="I137" s="19"/>
      <c r="J137" s="18"/>
    </row>
    <row r="138" spans="1:10" ht="39" thickBot="1" x14ac:dyDescent="0.3">
      <c r="A138" s="14">
        <v>2</v>
      </c>
      <c r="B138" s="17"/>
      <c r="C138" s="20" t="s">
        <v>39</v>
      </c>
      <c r="D138" s="16">
        <f>D139+D140+D141</f>
        <v>0</v>
      </c>
      <c r="E138" s="16">
        <f t="shared" ref="E138:G138" si="44">E139+E140+E141</f>
        <v>0</v>
      </c>
      <c r="F138" s="16">
        <f t="shared" si="44"/>
        <v>0</v>
      </c>
      <c r="G138" s="16">
        <f t="shared" si="44"/>
        <v>0</v>
      </c>
      <c r="H138" s="16"/>
      <c r="I138" s="16"/>
      <c r="J138" s="16"/>
    </row>
    <row r="139" spans="1:10" ht="17.25" customHeight="1" thickBot="1" x14ac:dyDescent="0.3">
      <c r="A139" s="14"/>
      <c r="B139" s="17"/>
      <c r="C139" s="24" t="s">
        <v>18</v>
      </c>
      <c r="D139" s="19">
        <f>E139+F139+G139</f>
        <v>0</v>
      </c>
      <c r="E139" s="80"/>
      <c r="F139" s="80"/>
      <c r="G139" s="80"/>
      <c r="H139" s="18"/>
      <c r="I139" s="19"/>
      <c r="J139" s="18"/>
    </row>
    <row r="140" spans="1:10" ht="3" hidden="1" customHeight="1" thickBot="1" x14ac:dyDescent="0.3">
      <c r="A140" s="14"/>
      <c r="B140" s="17" t="s">
        <v>40</v>
      </c>
      <c r="C140" s="24" t="s">
        <v>18</v>
      </c>
      <c r="D140" s="19">
        <f t="shared" ref="D140:D141" si="45">E140+F140+G140</f>
        <v>0</v>
      </c>
      <c r="E140" s="80"/>
      <c r="F140" s="80"/>
      <c r="G140" s="80"/>
      <c r="H140" s="18"/>
      <c r="I140" s="19"/>
      <c r="J140" s="18"/>
    </row>
    <row r="141" spans="1:10" ht="75.75" hidden="1" customHeight="1" thickBot="1" x14ac:dyDescent="0.3">
      <c r="A141" s="14"/>
      <c r="B141" s="15" t="s">
        <v>41</v>
      </c>
      <c r="C141" s="24" t="s">
        <v>18</v>
      </c>
      <c r="D141" s="19">
        <f t="shared" si="45"/>
        <v>0</v>
      </c>
      <c r="E141" s="80"/>
      <c r="F141" s="80"/>
      <c r="G141" s="80"/>
      <c r="H141" s="18"/>
      <c r="I141" s="19"/>
      <c r="J141" s="18"/>
    </row>
    <row r="142" spans="1:10" ht="39" thickBot="1" x14ac:dyDescent="0.3">
      <c r="A142" s="34">
        <v>3</v>
      </c>
      <c r="B142" s="65"/>
      <c r="C142" s="20" t="s">
        <v>42</v>
      </c>
      <c r="D142" s="16">
        <f>D143+D144</f>
        <v>3290.4</v>
      </c>
      <c r="E142" s="16">
        <f t="shared" ref="E142:G142" si="46">E143+E144</f>
        <v>2716</v>
      </c>
      <c r="F142" s="16">
        <f t="shared" si="46"/>
        <v>352.1</v>
      </c>
      <c r="G142" s="16">
        <f t="shared" si="46"/>
        <v>222.29999999999998</v>
      </c>
      <c r="H142" s="16">
        <f t="shared" ref="H142" si="47">H144</f>
        <v>0</v>
      </c>
      <c r="I142" s="16"/>
      <c r="J142" s="16"/>
    </row>
    <row r="143" spans="1:10" ht="71.25" customHeight="1" thickBot="1" x14ac:dyDescent="0.3">
      <c r="A143" s="34"/>
      <c r="B143" s="81" t="s">
        <v>41</v>
      </c>
      <c r="C143" s="87" t="s">
        <v>19</v>
      </c>
      <c r="D143" s="86">
        <f>E143+F143+G143+H143</f>
        <v>1956</v>
      </c>
      <c r="E143" s="85">
        <v>1408.3</v>
      </c>
      <c r="F143" s="85">
        <v>352.1</v>
      </c>
      <c r="G143" s="85">
        <v>195.6</v>
      </c>
      <c r="H143" s="85">
        <v>0</v>
      </c>
      <c r="I143" s="85"/>
      <c r="J143" s="85"/>
    </row>
    <row r="144" spans="1:10" ht="68.25" customHeight="1" thickBot="1" x14ac:dyDescent="0.3">
      <c r="A144" s="34"/>
      <c r="B144" s="81" t="s">
        <v>77</v>
      </c>
      <c r="C144" s="24" t="s">
        <v>19</v>
      </c>
      <c r="D144" s="19">
        <f>E144+F144+G144+H144</f>
        <v>1334.4</v>
      </c>
      <c r="E144" s="18">
        <v>1307.7</v>
      </c>
      <c r="F144" s="18">
        <v>0</v>
      </c>
      <c r="G144" s="18">
        <v>26.7</v>
      </c>
      <c r="H144" s="18">
        <v>0</v>
      </c>
      <c r="I144" s="19"/>
      <c r="J144" s="18"/>
    </row>
    <row r="145" spans="1:18" ht="39" thickBot="1" x14ac:dyDescent="0.3">
      <c r="A145" s="14">
        <v>4</v>
      </c>
      <c r="B145" s="23"/>
      <c r="C145" s="20" t="s">
        <v>43</v>
      </c>
      <c r="D145" s="16">
        <f>D146</f>
        <v>3000</v>
      </c>
      <c r="E145" s="16">
        <f t="shared" ref="E145:H145" si="48">E146</f>
        <v>2937.1</v>
      </c>
      <c r="F145" s="16">
        <f t="shared" si="48"/>
        <v>59.9</v>
      </c>
      <c r="G145" s="16">
        <f t="shared" si="48"/>
        <v>3</v>
      </c>
      <c r="H145" s="16">
        <f t="shared" si="48"/>
        <v>0</v>
      </c>
      <c r="I145" s="16"/>
      <c r="J145" s="16"/>
    </row>
    <row r="146" spans="1:18" ht="51.75" thickBot="1" x14ac:dyDescent="0.3">
      <c r="A146" s="34"/>
      <c r="B146" s="81" t="s">
        <v>98</v>
      </c>
      <c r="C146" s="24" t="s">
        <v>20</v>
      </c>
      <c r="D146" s="19">
        <f>E146+F146+G146+H146</f>
        <v>3000</v>
      </c>
      <c r="E146" s="18">
        <v>2937.1</v>
      </c>
      <c r="F146" s="18">
        <v>59.9</v>
      </c>
      <c r="G146" s="18">
        <v>3</v>
      </c>
      <c r="H146" s="18"/>
      <c r="I146" s="19"/>
      <c r="J146" s="18"/>
    </row>
    <row r="147" spans="1:18" ht="39" thickBot="1" x14ac:dyDescent="0.3">
      <c r="A147" s="14">
        <v>5</v>
      </c>
      <c r="B147" s="23"/>
      <c r="C147" s="20" t="s">
        <v>44</v>
      </c>
      <c r="D147" s="16"/>
      <c r="E147" s="16"/>
      <c r="F147" s="16"/>
      <c r="G147" s="16"/>
      <c r="H147" s="16"/>
      <c r="I147" s="16"/>
      <c r="J147" s="16"/>
    </row>
    <row r="148" spans="1:18" ht="15.75" thickBot="1" x14ac:dyDescent="0.3">
      <c r="A148" s="14"/>
      <c r="B148" s="23"/>
      <c r="C148" s="24" t="s">
        <v>21</v>
      </c>
      <c r="D148" s="19">
        <f>E148+F148+G148+H148</f>
        <v>0</v>
      </c>
      <c r="E148" s="18">
        <v>0</v>
      </c>
      <c r="F148" s="18">
        <v>0</v>
      </c>
      <c r="G148" s="18">
        <v>0</v>
      </c>
      <c r="H148" s="18">
        <v>0</v>
      </c>
      <c r="I148" s="19"/>
      <c r="J148" s="18"/>
    </row>
    <row r="149" spans="1:18" ht="39" thickBot="1" x14ac:dyDescent="0.3">
      <c r="A149" s="14">
        <v>6</v>
      </c>
      <c r="B149" s="23"/>
      <c r="C149" s="20" t="s">
        <v>45</v>
      </c>
      <c r="D149" s="16"/>
      <c r="E149" s="16"/>
      <c r="F149" s="16"/>
      <c r="G149" s="16"/>
      <c r="H149" s="16"/>
      <c r="I149" s="16"/>
      <c r="J149" s="16"/>
    </row>
    <row r="150" spans="1:18" ht="15.75" thickBot="1" x14ac:dyDescent="0.3">
      <c r="A150" s="14"/>
      <c r="B150" s="23"/>
      <c r="C150" s="24" t="s">
        <v>22</v>
      </c>
      <c r="D150" s="19"/>
      <c r="E150" s="18"/>
      <c r="F150" s="18"/>
      <c r="G150" s="18"/>
      <c r="H150" s="18"/>
      <c r="I150" s="19"/>
      <c r="J150" s="18"/>
    </row>
    <row r="151" spans="1:18" ht="36" customHeight="1" thickBot="1" x14ac:dyDescent="0.3">
      <c r="A151" s="14"/>
      <c r="B151" s="41" t="s">
        <v>23</v>
      </c>
      <c r="C151" s="20" t="s">
        <v>58</v>
      </c>
      <c r="D151" s="16">
        <f>D152+D153+D154+D155+D156+D157+D158</f>
        <v>6290.4</v>
      </c>
      <c r="E151" s="16">
        <f t="shared" ref="E151:H151" si="49">E152+E153+E154+E155+E156+E157+E158</f>
        <v>5653.1</v>
      </c>
      <c r="F151" s="16">
        <f t="shared" si="49"/>
        <v>412</v>
      </c>
      <c r="G151" s="16">
        <f t="shared" si="49"/>
        <v>225.29999999999998</v>
      </c>
      <c r="H151" s="16">
        <f t="shared" si="49"/>
        <v>0</v>
      </c>
      <c r="I151" s="16"/>
      <c r="J151" s="16"/>
      <c r="R151" t="s">
        <v>99</v>
      </c>
    </row>
    <row r="152" spans="1:18" ht="14.25" hidden="1" customHeight="1" thickBot="1" x14ac:dyDescent="0.3">
      <c r="A152" s="14"/>
      <c r="B152" s="23"/>
      <c r="C152" s="17" t="s">
        <v>28</v>
      </c>
      <c r="D152" s="19">
        <f>D132</f>
        <v>0</v>
      </c>
      <c r="E152" s="19">
        <f>E132</f>
        <v>0</v>
      </c>
      <c r="F152" s="19">
        <f>F132</f>
        <v>0</v>
      </c>
      <c r="G152" s="19">
        <f>G132</f>
        <v>0</v>
      </c>
      <c r="H152" s="19">
        <f>H132</f>
        <v>0</v>
      </c>
      <c r="I152" s="19"/>
      <c r="J152" s="18"/>
    </row>
    <row r="153" spans="1:18" ht="15.75" thickBot="1" x14ac:dyDescent="0.3">
      <c r="A153" s="14"/>
      <c r="B153" s="23"/>
      <c r="C153" s="17" t="s">
        <v>13</v>
      </c>
      <c r="D153" s="19">
        <f>D135</f>
        <v>0</v>
      </c>
      <c r="E153" s="19">
        <f>E135</f>
        <v>0</v>
      </c>
      <c r="F153" s="19">
        <f>F135</f>
        <v>0</v>
      </c>
      <c r="G153" s="19">
        <f>G135</f>
        <v>0</v>
      </c>
      <c r="H153" s="19">
        <f>H135</f>
        <v>0</v>
      </c>
      <c r="I153" s="19"/>
      <c r="J153" s="18"/>
    </row>
    <row r="154" spans="1:18" ht="15.75" thickBot="1" x14ac:dyDescent="0.3">
      <c r="A154" s="14"/>
      <c r="B154" s="23"/>
      <c r="C154" s="17" t="s">
        <v>18</v>
      </c>
      <c r="D154" s="19">
        <f>D138</f>
        <v>0</v>
      </c>
      <c r="E154" s="19">
        <f t="shared" ref="E154:H154" si="50">E138</f>
        <v>0</v>
      </c>
      <c r="F154" s="19">
        <f t="shared" si="50"/>
        <v>0</v>
      </c>
      <c r="G154" s="19">
        <f t="shared" si="50"/>
        <v>0</v>
      </c>
      <c r="H154" s="19">
        <f t="shared" si="50"/>
        <v>0</v>
      </c>
      <c r="I154" s="19"/>
      <c r="J154" s="18"/>
    </row>
    <row r="155" spans="1:18" ht="15.75" thickBot="1" x14ac:dyDescent="0.3">
      <c r="A155" s="14"/>
      <c r="B155" s="23"/>
      <c r="C155" s="17" t="s">
        <v>19</v>
      </c>
      <c r="D155" s="19">
        <f>D142</f>
        <v>3290.4</v>
      </c>
      <c r="E155" s="19">
        <f>E144+E143</f>
        <v>2716</v>
      </c>
      <c r="F155" s="19">
        <f>F144+F143</f>
        <v>352.1</v>
      </c>
      <c r="G155" s="19">
        <f>G144+G143</f>
        <v>222.29999999999998</v>
      </c>
      <c r="H155" s="19">
        <f t="shared" ref="H155" si="51">H144</f>
        <v>0</v>
      </c>
      <c r="I155" s="19"/>
      <c r="J155" s="18"/>
    </row>
    <row r="156" spans="1:18" ht="15.75" thickBot="1" x14ac:dyDescent="0.3">
      <c r="A156" s="14"/>
      <c r="B156" s="23"/>
      <c r="C156" s="17" t="s">
        <v>20</v>
      </c>
      <c r="D156" s="19">
        <f>D145</f>
        <v>3000</v>
      </c>
      <c r="E156" s="19">
        <f t="shared" ref="E156:H156" si="52">E145</f>
        <v>2937.1</v>
      </c>
      <c r="F156" s="19">
        <f t="shared" si="52"/>
        <v>59.9</v>
      </c>
      <c r="G156" s="19">
        <f t="shared" si="52"/>
        <v>3</v>
      </c>
      <c r="H156" s="19">
        <f t="shared" si="52"/>
        <v>0</v>
      </c>
      <c r="I156" s="19"/>
      <c r="J156" s="18"/>
    </row>
    <row r="157" spans="1:18" ht="15.75" thickBot="1" x14ac:dyDescent="0.3">
      <c r="A157" s="14"/>
      <c r="B157" s="23"/>
      <c r="C157" s="17" t="s">
        <v>21</v>
      </c>
      <c r="D157" s="19">
        <f>D147</f>
        <v>0</v>
      </c>
      <c r="E157" s="19">
        <f t="shared" ref="E157:H157" si="53">E147</f>
        <v>0</v>
      </c>
      <c r="F157" s="19">
        <f t="shared" si="53"/>
        <v>0</v>
      </c>
      <c r="G157" s="19">
        <f t="shared" si="53"/>
        <v>0</v>
      </c>
      <c r="H157" s="19">
        <f t="shared" si="53"/>
        <v>0</v>
      </c>
      <c r="I157" s="19"/>
      <c r="J157" s="18"/>
    </row>
    <row r="158" spans="1:18" ht="15.75" thickBot="1" x14ac:dyDescent="0.3">
      <c r="A158" s="14"/>
      <c r="B158" s="23"/>
      <c r="C158" s="17" t="s">
        <v>22</v>
      </c>
      <c r="D158" s="19">
        <f>D149</f>
        <v>0</v>
      </c>
      <c r="E158" s="19">
        <f t="shared" ref="E158:H158" si="54">E149</f>
        <v>0</v>
      </c>
      <c r="F158" s="19">
        <f t="shared" si="54"/>
        <v>0</v>
      </c>
      <c r="G158" s="19">
        <f t="shared" si="54"/>
        <v>0</v>
      </c>
      <c r="H158" s="19">
        <f t="shared" si="54"/>
        <v>0</v>
      </c>
      <c r="I158" s="19"/>
      <c r="J158" s="18"/>
    </row>
    <row r="159" spans="1:18" ht="38.25" customHeight="1" thickBot="1" x14ac:dyDescent="0.3">
      <c r="A159" s="130" t="s">
        <v>25</v>
      </c>
      <c r="B159" s="131"/>
      <c r="C159" s="132"/>
      <c r="D159" s="132"/>
      <c r="E159" s="12"/>
      <c r="F159" s="12"/>
      <c r="G159" s="12"/>
      <c r="H159" s="12"/>
      <c r="I159" s="13"/>
      <c r="J159" s="13"/>
    </row>
    <row r="160" spans="1:18" ht="0.75" customHeight="1" thickBot="1" x14ac:dyDescent="0.3">
      <c r="A160" s="34">
        <v>1</v>
      </c>
      <c r="B160" s="79"/>
      <c r="C160" s="20" t="s">
        <v>37</v>
      </c>
      <c r="D160" s="16"/>
      <c r="E160" s="16"/>
      <c r="F160" s="16"/>
      <c r="G160" s="16"/>
      <c r="H160" s="16"/>
      <c r="I160" s="16">
        <v>2</v>
      </c>
      <c r="J160" s="16"/>
    </row>
    <row r="161" spans="1:10" ht="34.5" hidden="1" customHeight="1" thickBot="1" x14ac:dyDescent="0.3">
      <c r="A161" s="34"/>
      <c r="B161" s="57"/>
      <c r="C161" s="17" t="s">
        <v>13</v>
      </c>
      <c r="D161" s="19"/>
      <c r="E161" s="18"/>
      <c r="F161" s="18"/>
      <c r="G161" s="18"/>
      <c r="H161" s="18"/>
      <c r="I161" s="19">
        <v>2</v>
      </c>
      <c r="J161" s="18"/>
    </row>
    <row r="162" spans="1:10" ht="39" thickBot="1" x14ac:dyDescent="0.3">
      <c r="A162" s="34">
        <v>1</v>
      </c>
      <c r="B162" s="65"/>
      <c r="C162" s="20" t="s">
        <v>37</v>
      </c>
      <c r="D162" s="36">
        <f>D163</f>
        <v>16552</v>
      </c>
      <c r="E162" s="36">
        <f t="shared" ref="E162:H162" si="55">E163</f>
        <v>16058.8</v>
      </c>
      <c r="F162" s="36">
        <f t="shared" si="55"/>
        <v>327.7</v>
      </c>
      <c r="G162" s="36">
        <f t="shared" si="55"/>
        <v>165.5</v>
      </c>
      <c r="H162" s="36">
        <f t="shared" si="55"/>
        <v>0</v>
      </c>
      <c r="I162" s="16">
        <v>7</v>
      </c>
      <c r="J162" s="16"/>
    </row>
    <row r="163" spans="1:10" ht="107.25" customHeight="1" thickBot="1" x14ac:dyDescent="0.3">
      <c r="A163" s="34"/>
      <c r="B163" s="81" t="s">
        <v>47</v>
      </c>
      <c r="C163" s="24" t="s">
        <v>100</v>
      </c>
      <c r="D163" s="38">
        <f>E163+F163+G163+H163</f>
        <v>16552</v>
      </c>
      <c r="E163" s="18">
        <v>16058.8</v>
      </c>
      <c r="F163" s="18">
        <v>327.7</v>
      </c>
      <c r="G163" s="18">
        <v>165.5</v>
      </c>
      <c r="H163" s="18">
        <v>0</v>
      </c>
      <c r="I163" s="19"/>
      <c r="J163" s="18"/>
    </row>
    <row r="164" spans="1:10" ht="39" thickBot="1" x14ac:dyDescent="0.3">
      <c r="A164" s="34">
        <v>2</v>
      </c>
      <c r="B164" s="65"/>
      <c r="C164" s="20" t="s">
        <v>39</v>
      </c>
      <c r="D164" s="46">
        <f>D165</f>
        <v>0</v>
      </c>
      <c r="E164" s="46">
        <f t="shared" ref="E164:H164" si="56">E165</f>
        <v>0</v>
      </c>
      <c r="F164" s="46">
        <f t="shared" si="56"/>
        <v>0</v>
      </c>
      <c r="G164" s="46">
        <f t="shared" si="56"/>
        <v>0</v>
      </c>
      <c r="H164" s="46">
        <f t="shared" si="56"/>
        <v>0</v>
      </c>
      <c r="I164" s="16">
        <v>4</v>
      </c>
      <c r="J164" s="16"/>
    </row>
    <row r="165" spans="1:10" ht="15.75" thickBot="1" x14ac:dyDescent="0.3">
      <c r="A165" s="14"/>
      <c r="B165" s="96"/>
      <c r="C165" s="24" t="s">
        <v>18</v>
      </c>
      <c r="D165" s="45">
        <f t="shared" ref="D165" si="57">E165+F165+G165+H165</f>
        <v>0</v>
      </c>
      <c r="E165" s="45"/>
      <c r="F165" s="45"/>
      <c r="G165" s="45"/>
      <c r="H165" s="18"/>
      <c r="I165" s="19"/>
      <c r="J165" s="18"/>
    </row>
    <row r="166" spans="1:10" ht="42.75" customHeight="1" thickBot="1" x14ac:dyDescent="0.3">
      <c r="A166" s="14">
        <v>3</v>
      </c>
      <c r="B166" s="23"/>
      <c r="C166" s="20" t="s">
        <v>42</v>
      </c>
      <c r="D166" s="16"/>
      <c r="E166" s="16"/>
      <c r="F166" s="16"/>
      <c r="G166" s="16"/>
      <c r="H166" s="16"/>
      <c r="I166" s="16"/>
      <c r="J166" s="18"/>
    </row>
    <row r="167" spans="1:10" ht="32.25" customHeight="1" thickBot="1" x14ac:dyDescent="0.3">
      <c r="A167" s="14"/>
      <c r="B167" s="23"/>
      <c r="C167" s="24" t="s">
        <v>19</v>
      </c>
      <c r="D167" s="19"/>
      <c r="E167" s="18"/>
      <c r="F167" s="18"/>
      <c r="G167" s="18"/>
      <c r="H167" s="18"/>
      <c r="I167" s="19"/>
      <c r="J167" s="18"/>
    </row>
    <row r="168" spans="1:10" ht="45" customHeight="1" thickBot="1" x14ac:dyDescent="0.3">
      <c r="A168" s="14">
        <v>4</v>
      </c>
      <c r="B168" s="23"/>
      <c r="C168" s="20" t="s">
        <v>43</v>
      </c>
      <c r="D168" s="16"/>
      <c r="E168" s="16"/>
      <c r="F168" s="16"/>
      <c r="G168" s="16"/>
      <c r="H168" s="16"/>
      <c r="I168" s="16"/>
      <c r="J168" s="16"/>
    </row>
    <row r="169" spans="1:10" ht="25.5" customHeight="1" thickBot="1" x14ac:dyDescent="0.3">
      <c r="A169" s="14"/>
      <c r="B169" s="23"/>
      <c r="C169" s="24" t="s">
        <v>20</v>
      </c>
      <c r="D169" s="19"/>
      <c r="E169" s="18"/>
      <c r="F169" s="18"/>
      <c r="G169" s="18"/>
      <c r="H169" s="18"/>
      <c r="I169" s="19"/>
      <c r="J169" s="18"/>
    </row>
    <row r="170" spans="1:10" ht="36" customHeight="1" thickBot="1" x14ac:dyDescent="0.3">
      <c r="A170" s="14">
        <v>5</v>
      </c>
      <c r="B170" s="23"/>
      <c r="C170" s="20" t="s">
        <v>44</v>
      </c>
      <c r="D170" s="16"/>
      <c r="E170" s="16"/>
      <c r="F170" s="16"/>
      <c r="G170" s="16"/>
      <c r="H170" s="16"/>
      <c r="I170" s="16"/>
      <c r="J170" s="16"/>
    </row>
    <row r="171" spans="1:10" ht="25.5" customHeight="1" thickBot="1" x14ac:dyDescent="0.3">
      <c r="A171" s="14"/>
      <c r="B171" s="23"/>
      <c r="C171" s="24" t="s">
        <v>21</v>
      </c>
      <c r="D171" s="19"/>
      <c r="E171" s="18"/>
      <c r="F171" s="18"/>
      <c r="G171" s="18"/>
      <c r="H171" s="18"/>
      <c r="I171" s="19"/>
      <c r="J171" s="18"/>
    </row>
    <row r="172" spans="1:10" ht="39" thickBot="1" x14ac:dyDescent="0.3">
      <c r="A172" s="14">
        <v>6</v>
      </c>
      <c r="B172" s="24"/>
      <c r="C172" s="20" t="s">
        <v>45</v>
      </c>
      <c r="D172" s="16"/>
      <c r="E172" s="16"/>
      <c r="F172" s="16"/>
      <c r="G172" s="16"/>
      <c r="H172" s="16"/>
      <c r="I172" s="16"/>
      <c r="J172" s="16"/>
    </row>
    <row r="173" spans="1:10" ht="27" customHeight="1" thickBot="1" x14ac:dyDescent="0.3">
      <c r="A173" s="14"/>
      <c r="B173" s="24"/>
      <c r="C173" s="24" t="s">
        <v>22</v>
      </c>
      <c r="D173" s="19"/>
      <c r="E173" s="18"/>
      <c r="F173" s="18"/>
      <c r="G173" s="18"/>
      <c r="H173" s="18"/>
      <c r="I173" s="19"/>
      <c r="J173" s="18"/>
    </row>
    <row r="174" spans="1:10" ht="37.5" customHeight="1" thickBot="1" x14ac:dyDescent="0.3">
      <c r="A174" s="14"/>
      <c r="B174" s="23" t="s">
        <v>23</v>
      </c>
      <c r="C174" s="20" t="s">
        <v>35</v>
      </c>
      <c r="D174" s="46">
        <f>D175+D176+D177+D178+D179+D180+D181</f>
        <v>16552</v>
      </c>
      <c r="E174" s="46">
        <f t="shared" ref="E174:H174" si="58">E175+E176+E177+E178+E179+E180+E181</f>
        <v>16058.8</v>
      </c>
      <c r="F174" s="46">
        <f t="shared" si="58"/>
        <v>327.7</v>
      </c>
      <c r="G174" s="46">
        <f t="shared" si="58"/>
        <v>165.5</v>
      </c>
      <c r="H174" s="46">
        <f t="shared" si="58"/>
        <v>0</v>
      </c>
      <c r="I174" s="16"/>
      <c r="J174" s="16"/>
    </row>
    <row r="175" spans="1:10" ht="15.75" hidden="1" thickBot="1" x14ac:dyDescent="0.3">
      <c r="A175" s="14"/>
      <c r="B175" s="23"/>
      <c r="C175" s="17" t="s">
        <v>17</v>
      </c>
      <c r="D175" s="19">
        <f>D160</f>
        <v>0</v>
      </c>
      <c r="E175" s="19">
        <f t="shared" ref="E175:H175" si="59">E160</f>
        <v>0</v>
      </c>
      <c r="F175" s="19">
        <f t="shared" si="59"/>
        <v>0</v>
      </c>
      <c r="G175" s="19">
        <f t="shared" si="59"/>
        <v>0</v>
      </c>
      <c r="H175" s="19">
        <f t="shared" si="59"/>
        <v>0</v>
      </c>
      <c r="I175" s="19"/>
      <c r="J175" s="18"/>
    </row>
    <row r="176" spans="1:10" ht="15.75" thickBot="1" x14ac:dyDescent="0.3">
      <c r="A176" s="14"/>
      <c r="B176" s="23"/>
      <c r="C176" s="17" t="s">
        <v>13</v>
      </c>
      <c r="D176" s="19">
        <f>D162</f>
        <v>16552</v>
      </c>
      <c r="E176" s="19">
        <f t="shared" ref="E176:H176" si="60">E162</f>
        <v>16058.8</v>
      </c>
      <c r="F176" s="19">
        <f t="shared" si="60"/>
        <v>327.7</v>
      </c>
      <c r="G176" s="19">
        <f t="shared" si="60"/>
        <v>165.5</v>
      </c>
      <c r="H176" s="19">
        <f t="shared" si="60"/>
        <v>0</v>
      </c>
      <c r="I176" s="19"/>
      <c r="J176" s="18"/>
    </row>
    <row r="177" spans="1:10" ht="15.75" thickBot="1" x14ac:dyDescent="0.3">
      <c r="A177" s="14"/>
      <c r="B177" s="23"/>
      <c r="C177" s="17" t="s">
        <v>18</v>
      </c>
      <c r="D177" s="47">
        <f>D165</f>
        <v>0</v>
      </c>
      <c r="E177" s="47">
        <f t="shared" ref="E177:H177" si="61">E165</f>
        <v>0</v>
      </c>
      <c r="F177" s="47">
        <f t="shared" si="61"/>
        <v>0</v>
      </c>
      <c r="G177" s="47">
        <f t="shared" si="61"/>
        <v>0</v>
      </c>
      <c r="H177" s="47">
        <f t="shared" si="61"/>
        <v>0</v>
      </c>
      <c r="I177" s="19"/>
      <c r="J177" s="18"/>
    </row>
    <row r="178" spans="1:10" ht="15.75" thickBot="1" x14ac:dyDescent="0.3">
      <c r="A178" s="14"/>
      <c r="B178" s="23"/>
      <c r="C178" s="17" t="s">
        <v>19</v>
      </c>
      <c r="D178" s="19">
        <f>D166</f>
        <v>0</v>
      </c>
      <c r="E178" s="19">
        <f t="shared" ref="E178:H178" si="62">E166</f>
        <v>0</v>
      </c>
      <c r="F178" s="19">
        <f t="shared" si="62"/>
        <v>0</v>
      </c>
      <c r="G178" s="19">
        <f t="shared" si="62"/>
        <v>0</v>
      </c>
      <c r="H178" s="19">
        <f t="shared" si="62"/>
        <v>0</v>
      </c>
      <c r="I178" s="19"/>
      <c r="J178" s="18"/>
    </row>
    <row r="179" spans="1:10" ht="15.75" thickBot="1" x14ac:dyDescent="0.3">
      <c r="A179" s="14"/>
      <c r="B179" s="23"/>
      <c r="C179" s="17" t="s">
        <v>20</v>
      </c>
      <c r="D179" s="19">
        <f>D168</f>
        <v>0</v>
      </c>
      <c r="E179" s="19">
        <f t="shared" ref="E179:H179" si="63">E168</f>
        <v>0</v>
      </c>
      <c r="F179" s="19">
        <f t="shared" si="63"/>
        <v>0</v>
      </c>
      <c r="G179" s="19">
        <f t="shared" si="63"/>
        <v>0</v>
      </c>
      <c r="H179" s="19">
        <f t="shared" si="63"/>
        <v>0</v>
      </c>
      <c r="I179" s="19"/>
      <c r="J179" s="18"/>
    </row>
    <row r="180" spans="1:10" ht="15.75" thickBot="1" x14ac:dyDescent="0.3">
      <c r="A180" s="14"/>
      <c r="B180" s="23"/>
      <c r="C180" s="17" t="s">
        <v>21</v>
      </c>
      <c r="D180" s="19">
        <f>D172</f>
        <v>0</v>
      </c>
      <c r="E180" s="19">
        <f t="shared" ref="E180:H180" si="64">E172</f>
        <v>0</v>
      </c>
      <c r="F180" s="19">
        <f t="shared" si="64"/>
        <v>0</v>
      </c>
      <c r="G180" s="19">
        <f t="shared" si="64"/>
        <v>0</v>
      </c>
      <c r="H180" s="19">
        <f t="shared" si="64"/>
        <v>0</v>
      </c>
      <c r="I180" s="19"/>
      <c r="J180" s="18"/>
    </row>
    <row r="181" spans="1:10" ht="15.75" thickBot="1" x14ac:dyDescent="0.3">
      <c r="A181" s="14"/>
      <c r="B181" s="23"/>
      <c r="C181" s="17" t="s">
        <v>22</v>
      </c>
      <c r="D181" s="19">
        <f>D173</f>
        <v>0</v>
      </c>
      <c r="E181" s="19">
        <f t="shared" ref="E181:H181" si="65">E173</f>
        <v>0</v>
      </c>
      <c r="F181" s="19">
        <f t="shared" si="65"/>
        <v>0</v>
      </c>
      <c r="G181" s="19">
        <f t="shared" si="65"/>
        <v>0</v>
      </c>
      <c r="H181" s="19">
        <f t="shared" si="65"/>
        <v>0</v>
      </c>
      <c r="I181" s="19"/>
      <c r="J181" s="18"/>
    </row>
    <row r="182" spans="1:10" ht="15.75" thickBot="1" x14ac:dyDescent="0.3">
      <c r="A182" s="133" t="s">
        <v>33</v>
      </c>
      <c r="B182" s="133"/>
      <c r="C182" s="12"/>
      <c r="D182" s="12"/>
      <c r="E182" s="12"/>
      <c r="F182" s="12"/>
      <c r="G182" s="12"/>
      <c r="H182" s="12"/>
      <c r="I182" s="13"/>
      <c r="J182" s="13"/>
    </row>
    <row r="183" spans="1:10" ht="15.75" thickBot="1" x14ac:dyDescent="0.3">
      <c r="A183" s="53"/>
      <c r="B183" s="53"/>
      <c r="C183" s="12"/>
      <c r="D183" s="12"/>
      <c r="E183" s="53"/>
      <c r="F183" s="53"/>
      <c r="G183" s="53"/>
      <c r="H183" s="12"/>
      <c r="I183" s="13"/>
      <c r="J183" s="13"/>
    </row>
    <row r="184" spans="1:10" ht="0.75" customHeight="1" thickBot="1" x14ac:dyDescent="0.3">
      <c r="A184" s="51">
        <v>1</v>
      </c>
      <c r="B184" s="48" t="s">
        <v>48</v>
      </c>
      <c r="C184" s="16" t="s">
        <v>38</v>
      </c>
      <c r="D184" s="54">
        <f>E184+F184+G184+H184</f>
        <v>0</v>
      </c>
      <c r="E184" s="42"/>
      <c r="F184" s="50"/>
      <c r="G184" s="50"/>
      <c r="H184" s="24"/>
      <c r="I184" s="11"/>
      <c r="J184" s="24"/>
    </row>
    <row r="185" spans="1:10" ht="18" hidden="1" customHeight="1" thickBot="1" x14ac:dyDescent="0.3">
      <c r="A185" s="51"/>
      <c r="B185" s="48"/>
      <c r="C185" s="16"/>
      <c r="D185" s="54"/>
      <c r="E185" s="42"/>
      <c r="F185" s="50"/>
      <c r="G185" s="50"/>
      <c r="H185" s="24"/>
      <c r="I185" s="11"/>
      <c r="J185" s="24"/>
    </row>
    <row r="186" spans="1:10" ht="60.75" hidden="1" thickBot="1" x14ac:dyDescent="0.3">
      <c r="A186" s="51">
        <v>2</v>
      </c>
      <c r="B186" s="49" t="s">
        <v>50</v>
      </c>
      <c r="C186" s="16" t="s">
        <v>13</v>
      </c>
      <c r="D186" s="30">
        <f>E186+F186+G186+H186</f>
        <v>0</v>
      </c>
      <c r="E186" s="24"/>
      <c r="F186" s="24"/>
      <c r="G186" s="24"/>
      <c r="H186" s="24"/>
      <c r="I186" s="11"/>
      <c r="J186" s="24"/>
    </row>
    <row r="187" spans="1:10" ht="53.25" customHeight="1" thickBot="1" x14ac:dyDescent="0.3">
      <c r="A187" s="51">
        <v>1</v>
      </c>
      <c r="B187" s="98" t="s">
        <v>49</v>
      </c>
      <c r="C187" s="87" t="s">
        <v>18</v>
      </c>
      <c r="D187" s="97">
        <f>E187+F187+G187+H187</f>
        <v>7140</v>
      </c>
      <c r="E187" s="18"/>
      <c r="F187" s="18">
        <v>6800</v>
      </c>
      <c r="G187" s="18">
        <v>340</v>
      </c>
      <c r="H187" s="18"/>
      <c r="I187" s="11"/>
      <c r="J187" s="24"/>
    </row>
    <row r="188" spans="1:10" ht="44.25" customHeight="1" x14ac:dyDescent="0.25">
      <c r="A188" s="14"/>
      <c r="B188" s="15"/>
      <c r="C188" s="55" t="s">
        <v>102</v>
      </c>
      <c r="D188" s="56">
        <f>D184+D186+D187+D185</f>
        <v>7140</v>
      </c>
      <c r="E188" s="56">
        <f>E184+E186+E187+E185</f>
        <v>0</v>
      </c>
      <c r="F188" s="56">
        <f>F184+F186+F187+F185</f>
        <v>6800</v>
      </c>
      <c r="G188" s="56">
        <f>G184+G186+G187+G185</f>
        <v>340</v>
      </c>
      <c r="H188" s="56">
        <f>H184+H186+H187+H185</f>
        <v>0</v>
      </c>
      <c r="I188" s="56"/>
      <c r="J188" s="56"/>
    </row>
    <row r="189" spans="1:10" ht="22.5" customHeight="1" x14ac:dyDescent="0.25">
      <c r="A189" s="134" t="s">
        <v>53</v>
      </c>
      <c r="B189" s="135"/>
      <c r="C189" s="135"/>
      <c r="D189" s="135"/>
      <c r="E189" s="135"/>
      <c r="F189" s="135"/>
      <c r="G189" s="135"/>
      <c r="H189" s="135"/>
      <c r="I189" s="135"/>
      <c r="J189" s="136"/>
    </row>
    <row r="190" spans="1:10" ht="22.5" customHeight="1" x14ac:dyDescent="0.25">
      <c r="A190" s="66"/>
      <c r="B190" s="67"/>
      <c r="C190" s="67"/>
      <c r="D190" s="67"/>
      <c r="E190" s="67"/>
      <c r="F190" s="67"/>
      <c r="G190" s="67"/>
      <c r="H190" s="67"/>
      <c r="I190" s="67"/>
      <c r="J190" s="68"/>
    </row>
    <row r="191" spans="1:10" ht="29.25" customHeight="1" x14ac:dyDescent="0.25">
      <c r="A191" s="51">
        <v>1</v>
      </c>
      <c r="B191" s="57" t="s">
        <v>55</v>
      </c>
      <c r="C191" s="60" t="s">
        <v>101</v>
      </c>
      <c r="D191" s="58">
        <f>E191+F191+G191+H191</f>
        <v>3500</v>
      </c>
      <c r="E191" s="58">
        <v>0</v>
      </c>
      <c r="F191" s="58">
        <v>3500</v>
      </c>
      <c r="G191" s="58">
        <v>0</v>
      </c>
      <c r="H191" s="58">
        <v>0</v>
      </c>
      <c r="I191" s="58"/>
      <c r="J191" s="58"/>
    </row>
    <row r="192" spans="1:10" ht="29.25" customHeight="1" x14ac:dyDescent="0.25">
      <c r="A192" s="51">
        <v>2</v>
      </c>
      <c r="B192" s="57"/>
      <c r="C192" s="60" t="s">
        <v>18</v>
      </c>
      <c r="D192" s="58">
        <f t="shared" ref="D192:D193" si="66">E192+F192+G192+H192</f>
        <v>0</v>
      </c>
      <c r="E192" s="58">
        <f t="shared" ref="E192" si="67">F192+G192+H192+I192</f>
        <v>0</v>
      </c>
      <c r="F192" s="58">
        <f t="shared" ref="F192" si="68">G192+H192+I192+J192</f>
        <v>0</v>
      </c>
      <c r="G192" s="58">
        <f t="shared" ref="G192" si="69">H192+I192+J192+K192</f>
        <v>0</v>
      </c>
      <c r="H192" s="58">
        <f t="shared" ref="H192" si="70">I192+J192+K192+L192</f>
        <v>0</v>
      </c>
      <c r="I192" s="58"/>
      <c r="J192" s="58"/>
    </row>
    <row r="193" spans="1:10" ht="29.25" customHeight="1" x14ac:dyDescent="0.25">
      <c r="A193" s="51">
        <v>3</v>
      </c>
      <c r="B193" s="57"/>
      <c r="C193" s="60" t="s">
        <v>19</v>
      </c>
      <c r="D193" s="58">
        <f t="shared" si="66"/>
        <v>0</v>
      </c>
      <c r="E193" s="58">
        <v>0</v>
      </c>
      <c r="F193" s="58">
        <v>0</v>
      </c>
      <c r="G193" s="58">
        <v>0</v>
      </c>
      <c r="H193" s="58">
        <v>0</v>
      </c>
      <c r="I193" s="58"/>
      <c r="J193" s="58"/>
    </row>
    <row r="194" spans="1:10" ht="36.75" customHeight="1" x14ac:dyDescent="0.25">
      <c r="A194" s="51">
        <v>4</v>
      </c>
      <c r="B194" s="57" t="s">
        <v>54</v>
      </c>
      <c r="C194" s="60" t="s">
        <v>20</v>
      </c>
      <c r="D194" s="58">
        <v>3500</v>
      </c>
      <c r="E194" s="58">
        <v>0</v>
      </c>
      <c r="F194" s="58">
        <v>3500</v>
      </c>
      <c r="G194" s="58">
        <v>0</v>
      </c>
      <c r="H194" s="58">
        <v>0</v>
      </c>
      <c r="I194" s="58"/>
      <c r="J194" s="58"/>
    </row>
    <row r="195" spans="1:10" ht="41.25" customHeight="1" x14ac:dyDescent="0.25">
      <c r="A195" s="51"/>
      <c r="B195" s="57"/>
      <c r="C195" s="55" t="s">
        <v>103</v>
      </c>
      <c r="D195" s="59">
        <f>D191+D194+D193+D192</f>
        <v>7000</v>
      </c>
      <c r="E195" s="59">
        <f>E191+E194</f>
        <v>0</v>
      </c>
      <c r="F195" s="59">
        <f>F191+F194</f>
        <v>7000</v>
      </c>
      <c r="G195" s="59">
        <f>G191+G194</f>
        <v>0</v>
      </c>
      <c r="H195" s="59">
        <f>H191+H194</f>
        <v>0</v>
      </c>
      <c r="I195" s="59"/>
      <c r="J195" s="59"/>
    </row>
    <row r="196" spans="1:10" ht="15.75" customHeight="1" thickBot="1" x14ac:dyDescent="0.3">
      <c r="A196" s="139" t="s">
        <v>51</v>
      </c>
      <c r="B196" s="140"/>
      <c r="C196" s="12"/>
      <c r="D196" s="12"/>
      <c r="E196" s="12"/>
      <c r="F196" s="12"/>
      <c r="G196" s="12"/>
      <c r="H196" s="12"/>
      <c r="I196" s="13"/>
      <c r="J196" s="13"/>
    </row>
    <row r="197" spans="1:10" ht="39" thickBot="1" x14ac:dyDescent="0.3">
      <c r="A197" s="14">
        <v>1</v>
      </c>
      <c r="B197" s="137" t="s">
        <v>52</v>
      </c>
      <c r="C197" s="20" t="s">
        <v>58</v>
      </c>
      <c r="D197" s="16">
        <f>D207</f>
        <v>31100</v>
      </c>
      <c r="E197" s="16">
        <f t="shared" ref="E197:H197" si="71">E207</f>
        <v>0</v>
      </c>
      <c r="F197" s="16">
        <f t="shared" si="71"/>
        <v>0</v>
      </c>
      <c r="G197" s="16">
        <f t="shared" si="71"/>
        <v>0</v>
      </c>
      <c r="H197" s="16">
        <f t="shared" si="71"/>
        <v>31100</v>
      </c>
      <c r="I197" s="16"/>
      <c r="J197" s="16"/>
    </row>
    <row r="198" spans="1:10" ht="15.75" thickBot="1" x14ac:dyDescent="0.3">
      <c r="A198" s="14"/>
      <c r="B198" s="138"/>
      <c r="C198" s="17" t="s">
        <v>20</v>
      </c>
      <c r="D198" s="19">
        <f>E198+F198+G198+H198</f>
        <v>31100</v>
      </c>
      <c r="E198" s="18">
        <v>0</v>
      </c>
      <c r="F198" s="18">
        <v>0</v>
      </c>
      <c r="G198" s="18">
        <v>0</v>
      </c>
      <c r="H198" s="18">
        <v>31100</v>
      </c>
      <c r="I198" s="19"/>
      <c r="J198" s="18"/>
    </row>
    <row r="199" spans="1:10" ht="39" thickBot="1" x14ac:dyDescent="0.3">
      <c r="A199" s="14"/>
      <c r="B199" s="15"/>
      <c r="C199" s="20" t="s">
        <v>58</v>
      </c>
      <c r="D199" s="19">
        <f>D197</f>
        <v>31100</v>
      </c>
      <c r="E199" s="19">
        <f t="shared" ref="E199:H199" si="72">E197</f>
        <v>0</v>
      </c>
      <c r="F199" s="19">
        <f t="shared" si="72"/>
        <v>0</v>
      </c>
      <c r="G199" s="19">
        <f t="shared" si="72"/>
        <v>0</v>
      </c>
      <c r="H199" s="19">
        <f t="shared" si="72"/>
        <v>31100</v>
      </c>
      <c r="I199" s="16"/>
      <c r="J199" s="16"/>
    </row>
    <row r="200" spans="1:10" ht="0.75" customHeight="1" thickBot="1" x14ac:dyDescent="0.3">
      <c r="A200" s="14"/>
      <c r="B200" s="15"/>
      <c r="C200" s="17" t="s">
        <v>17</v>
      </c>
      <c r="D200" s="19">
        <f t="shared" ref="D200:D206" si="73">E200+F200+G200+H200</f>
        <v>0</v>
      </c>
      <c r="E200" s="18"/>
      <c r="F200" s="18"/>
      <c r="G200" s="18"/>
      <c r="H200" s="18">
        <v>0</v>
      </c>
      <c r="I200" s="19"/>
      <c r="J200" s="18"/>
    </row>
    <row r="201" spans="1:10" ht="15.75" thickBot="1" x14ac:dyDescent="0.3">
      <c r="A201" s="14"/>
      <c r="B201" s="15"/>
      <c r="C201" s="17" t="s">
        <v>13</v>
      </c>
      <c r="D201" s="19">
        <f t="shared" si="73"/>
        <v>0</v>
      </c>
      <c r="E201" s="18"/>
      <c r="F201" s="18"/>
      <c r="G201" s="18"/>
      <c r="H201" s="18"/>
      <c r="I201" s="19"/>
      <c r="J201" s="18"/>
    </row>
    <row r="202" spans="1:10" ht="15.75" thickBot="1" x14ac:dyDescent="0.3">
      <c r="A202" s="14"/>
      <c r="B202" s="15"/>
      <c r="C202" s="17" t="s">
        <v>18</v>
      </c>
      <c r="D202" s="19">
        <f t="shared" si="73"/>
        <v>0</v>
      </c>
      <c r="E202" s="18"/>
      <c r="F202" s="18"/>
      <c r="G202" s="18"/>
      <c r="H202" s="18"/>
      <c r="I202" s="19"/>
      <c r="J202" s="18"/>
    </row>
    <row r="203" spans="1:10" ht="15.75" thickBot="1" x14ac:dyDescent="0.3">
      <c r="A203" s="14"/>
      <c r="B203" s="15"/>
      <c r="C203" s="17" t="s">
        <v>19</v>
      </c>
      <c r="D203" s="19">
        <f t="shared" si="73"/>
        <v>0</v>
      </c>
      <c r="E203" s="18"/>
      <c r="F203" s="18"/>
      <c r="G203" s="18"/>
      <c r="H203" s="18"/>
      <c r="I203" s="19"/>
      <c r="J203" s="18"/>
    </row>
    <row r="204" spans="1:10" ht="15.75" thickBot="1" x14ac:dyDescent="0.3">
      <c r="A204" s="14"/>
      <c r="B204" s="15"/>
      <c r="C204" s="17" t="s">
        <v>20</v>
      </c>
      <c r="D204" s="19">
        <f t="shared" si="73"/>
        <v>31100</v>
      </c>
      <c r="E204" s="18"/>
      <c r="F204" s="18"/>
      <c r="G204" s="18"/>
      <c r="H204" s="18">
        <v>31100</v>
      </c>
      <c r="I204" s="19"/>
      <c r="J204" s="18"/>
    </row>
    <row r="205" spans="1:10" ht="15.75" thickBot="1" x14ac:dyDescent="0.3">
      <c r="A205" s="14"/>
      <c r="B205" s="15"/>
      <c r="C205" s="17" t="s">
        <v>21</v>
      </c>
      <c r="D205" s="19">
        <f t="shared" si="73"/>
        <v>0</v>
      </c>
      <c r="E205" s="18"/>
      <c r="F205" s="18"/>
      <c r="G205" s="18"/>
      <c r="H205" s="18"/>
      <c r="I205" s="19"/>
      <c r="J205" s="18"/>
    </row>
    <row r="206" spans="1:10" ht="15.75" thickBot="1" x14ac:dyDescent="0.3">
      <c r="A206" s="14"/>
      <c r="B206" s="15"/>
      <c r="C206" s="17" t="s">
        <v>22</v>
      </c>
      <c r="D206" s="19">
        <f t="shared" si="73"/>
        <v>0</v>
      </c>
      <c r="E206" s="18"/>
      <c r="F206" s="18"/>
      <c r="G206" s="18"/>
      <c r="H206" s="18"/>
      <c r="I206" s="19"/>
      <c r="J206" s="18"/>
    </row>
    <row r="207" spans="1:10" ht="15.75" thickBot="1" x14ac:dyDescent="0.3">
      <c r="A207" s="10"/>
      <c r="B207" s="17"/>
      <c r="C207" s="17" t="s">
        <v>97</v>
      </c>
      <c r="D207" s="19">
        <f>D200+D201+D202+D203+D204+D205+D206</f>
        <v>31100</v>
      </c>
      <c r="E207" s="19">
        <f t="shared" ref="E207:H207" si="74">E200+E201+E202+E203+E204+E205+E206</f>
        <v>0</v>
      </c>
      <c r="F207" s="19">
        <f t="shared" si="74"/>
        <v>0</v>
      </c>
      <c r="G207" s="19">
        <f t="shared" si="74"/>
        <v>0</v>
      </c>
      <c r="H207" s="19">
        <f t="shared" si="74"/>
        <v>31100</v>
      </c>
      <c r="I207" s="19"/>
      <c r="J207" s="18"/>
    </row>
    <row r="208" spans="1:10" ht="15.75" thickBot="1" x14ac:dyDescent="0.3">
      <c r="A208" s="26"/>
      <c r="B208" s="27"/>
      <c r="C208" s="27"/>
      <c r="D208" s="27"/>
      <c r="E208" s="27"/>
      <c r="F208" s="27"/>
      <c r="G208" s="27"/>
      <c r="H208" s="27"/>
      <c r="I208" s="11"/>
      <c r="J208" s="11"/>
    </row>
    <row r="209" spans="1:10" ht="36" customHeight="1" thickBot="1" x14ac:dyDescent="0.3">
      <c r="A209" s="126" t="s">
        <v>34</v>
      </c>
      <c r="B209" s="127"/>
      <c r="C209" s="128" t="s">
        <v>58</v>
      </c>
      <c r="D209" s="129"/>
      <c r="E209" s="16"/>
      <c r="F209" s="16"/>
      <c r="G209" s="16"/>
      <c r="H209" s="16"/>
      <c r="I209" s="16"/>
      <c r="J209" s="16"/>
    </row>
    <row r="210" spans="1:10" ht="15.75" hidden="1" thickBot="1" x14ac:dyDescent="0.3">
      <c r="A210" s="28"/>
      <c r="B210" s="29"/>
      <c r="C210" s="24" t="s">
        <v>28</v>
      </c>
      <c r="D210" s="37">
        <f>D184+D175+D152+D123+D75+D185</f>
        <v>0</v>
      </c>
      <c r="E210" s="37">
        <f>E198+E184+E175+E152+E123+E75+E185+E191</f>
        <v>0</v>
      </c>
      <c r="F210" s="37">
        <f>F198+F184+F175+F152+F123+F75+F185</f>
        <v>0</v>
      </c>
      <c r="G210" s="37">
        <f>G198+G184+G175+G152+G123+G75+G185+G191</f>
        <v>0</v>
      </c>
      <c r="H210" s="37"/>
      <c r="I210" s="11"/>
      <c r="J210" s="11"/>
    </row>
    <row r="211" spans="1:10" ht="15.75" thickBot="1" x14ac:dyDescent="0.3">
      <c r="A211" s="28"/>
      <c r="B211" s="29"/>
      <c r="C211" s="24">
        <v>2020</v>
      </c>
      <c r="D211" s="37">
        <f>D201+D176+D153+D124+D76+D191</f>
        <v>79292</v>
      </c>
      <c r="E211" s="37">
        <f t="shared" ref="E211:H211" si="75">E201+E191+E176+E153+E124+E76</f>
        <v>16058.8</v>
      </c>
      <c r="F211" s="37">
        <f t="shared" si="75"/>
        <v>37367.699999999997</v>
      </c>
      <c r="G211" s="37">
        <f t="shared" si="75"/>
        <v>165.5</v>
      </c>
      <c r="H211" s="37">
        <f t="shared" si="75"/>
        <v>25700</v>
      </c>
      <c r="I211" s="11"/>
      <c r="J211" s="11"/>
    </row>
    <row r="212" spans="1:10" ht="15.75" thickBot="1" x14ac:dyDescent="0.3">
      <c r="A212" s="28"/>
      <c r="B212" s="29"/>
      <c r="C212" s="24">
        <v>2021</v>
      </c>
      <c r="D212" s="37">
        <f>D202+D187+D177+D154+D125+D77</f>
        <v>110435.3</v>
      </c>
      <c r="E212" s="37">
        <f t="shared" ref="E212:H212" si="76">E202+E187+E177+E154+E125+E77</f>
        <v>0</v>
      </c>
      <c r="F212" s="37">
        <f t="shared" si="76"/>
        <v>33986.300000000003</v>
      </c>
      <c r="G212" s="37">
        <f t="shared" si="76"/>
        <v>1449</v>
      </c>
      <c r="H212" s="37">
        <f t="shared" si="76"/>
        <v>75000</v>
      </c>
      <c r="I212" s="11"/>
      <c r="J212" s="11"/>
    </row>
    <row r="213" spans="1:10" ht="15.75" thickBot="1" x14ac:dyDescent="0.3">
      <c r="A213" s="28"/>
      <c r="B213" s="29"/>
      <c r="C213" s="24">
        <v>2022</v>
      </c>
      <c r="D213" s="37">
        <f>D203+D178+D155+D126+D78</f>
        <v>76146.399999999994</v>
      </c>
      <c r="E213" s="37">
        <f>E203+E178+E155+E126+E78</f>
        <v>12316</v>
      </c>
      <c r="F213" s="37">
        <f>F203+F178+F155+F126+F78</f>
        <v>54550.999999999993</v>
      </c>
      <c r="G213" s="37">
        <f>G203+G178+G155+G126+G78</f>
        <v>1279.3999999999999</v>
      </c>
      <c r="H213" s="37">
        <f>H203+H178+H155+H126+H78</f>
        <v>8000</v>
      </c>
      <c r="I213" s="11"/>
      <c r="J213" s="11"/>
    </row>
    <row r="214" spans="1:10" ht="15.75" thickBot="1" x14ac:dyDescent="0.3">
      <c r="A214" s="28"/>
      <c r="B214" s="29"/>
      <c r="C214" s="24">
        <v>2023</v>
      </c>
      <c r="D214" s="37">
        <f>D204+D179+D156+D127+D79+D194</f>
        <v>93622.61</v>
      </c>
      <c r="E214" s="37">
        <f t="shared" ref="E214:H214" si="77">E204+E179+E156+E127+E79+E194</f>
        <v>2937.1</v>
      </c>
      <c r="F214" s="37">
        <f t="shared" si="77"/>
        <v>57590.81</v>
      </c>
      <c r="G214" s="37">
        <f t="shared" si="77"/>
        <v>1694.7</v>
      </c>
      <c r="H214" s="37">
        <f t="shared" si="77"/>
        <v>31400</v>
      </c>
      <c r="I214" s="11"/>
      <c r="J214" s="11"/>
    </row>
    <row r="215" spans="1:10" ht="15.75" thickBot="1" x14ac:dyDescent="0.3">
      <c r="A215" s="28"/>
      <c r="B215" s="29"/>
      <c r="C215" s="24">
        <v>2024</v>
      </c>
      <c r="D215" s="37">
        <f t="shared" ref="D215:H216" si="78">D205+D180+D157+D128+D80</f>
        <v>53712.34</v>
      </c>
      <c r="E215" s="37">
        <f t="shared" si="78"/>
        <v>0</v>
      </c>
      <c r="F215" s="37">
        <f t="shared" si="78"/>
        <v>51026.740000000005</v>
      </c>
      <c r="G215" s="37">
        <f t="shared" si="78"/>
        <v>2685.6</v>
      </c>
      <c r="H215" s="37">
        <f t="shared" si="78"/>
        <v>0</v>
      </c>
      <c r="I215" s="11"/>
      <c r="J215" s="11"/>
    </row>
    <row r="216" spans="1:10" ht="15.75" thickBot="1" x14ac:dyDescent="0.3">
      <c r="A216" s="28"/>
      <c r="B216" s="29"/>
      <c r="C216" s="24">
        <v>2025</v>
      </c>
      <c r="D216" s="37">
        <f t="shared" si="78"/>
        <v>78616.039999999994</v>
      </c>
      <c r="E216" s="37">
        <f t="shared" si="78"/>
        <v>0</v>
      </c>
      <c r="F216" s="37">
        <f t="shared" si="78"/>
        <v>74688.23</v>
      </c>
      <c r="G216" s="37">
        <f t="shared" si="78"/>
        <v>3927.81</v>
      </c>
      <c r="H216" s="37">
        <f t="shared" si="78"/>
        <v>0</v>
      </c>
      <c r="I216" s="11"/>
      <c r="J216" s="11"/>
    </row>
    <row r="217" spans="1:10" ht="15.75" thickBot="1" x14ac:dyDescent="0.3">
      <c r="A217" s="31"/>
      <c r="B217" s="25"/>
      <c r="C217" s="24" t="s">
        <v>64</v>
      </c>
      <c r="D217" s="37">
        <f>D210+D211+D212+D213+D214+D215+D216</f>
        <v>491824.68999999989</v>
      </c>
      <c r="E217" s="37">
        <f t="shared" ref="E217:H217" si="79">E210+E211+E212+E213+E214+E215+E216</f>
        <v>31311.899999999998</v>
      </c>
      <c r="F217" s="37">
        <f t="shared" si="79"/>
        <v>309210.77999999997</v>
      </c>
      <c r="G217" s="37">
        <f t="shared" si="79"/>
        <v>11202.009999999998</v>
      </c>
      <c r="H217" s="37">
        <f t="shared" si="79"/>
        <v>140100</v>
      </c>
      <c r="I217" s="11"/>
      <c r="J217" s="11"/>
    </row>
    <row r="219" spans="1:10" x14ac:dyDescent="0.25">
      <c r="D219" s="52"/>
      <c r="E219" s="52"/>
      <c r="F219" s="52"/>
      <c r="G219" s="52"/>
      <c r="H219" s="52"/>
    </row>
    <row r="220" spans="1:10" x14ac:dyDescent="0.25">
      <c r="D220" s="52"/>
    </row>
  </sheetData>
  <mergeCells count="19">
    <mergeCell ref="E11:H11"/>
    <mergeCell ref="A15:B15"/>
    <mergeCell ref="A14:C14"/>
    <mergeCell ref="B84:B87"/>
    <mergeCell ref="A209:B209"/>
    <mergeCell ref="C209:D209"/>
    <mergeCell ref="A83:B83"/>
    <mergeCell ref="A131:B131"/>
    <mergeCell ref="A159:D159"/>
    <mergeCell ref="A182:B182"/>
    <mergeCell ref="A189:J189"/>
    <mergeCell ref="B197:B198"/>
    <mergeCell ref="A196:B196"/>
    <mergeCell ref="I1:J1"/>
    <mergeCell ref="E2:J2"/>
    <mergeCell ref="H3:J3"/>
    <mergeCell ref="A5:J5"/>
    <mergeCell ref="A9:J9"/>
    <mergeCell ref="F6:J8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2020-09-21T05:57:09Z</dcterms:modified>
</cp:coreProperties>
</file>