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 activeTab="3"/>
  </bookViews>
  <sheets>
    <sheet name="Лис1" sheetId="4" r:id="rId1"/>
    <sheet name="Лист2" sheetId="5" r:id="rId2"/>
    <sheet name="Лист3" sheetId="6" r:id="rId3"/>
    <sheet name="Лист4" sheetId="8" r:id="rId4"/>
    <sheet name="Лист5" sheetId="7" r:id="rId5"/>
    <sheet name="Лист6" sheetId="10" r:id="rId6"/>
    <sheet name="Лист7" sheetId="9" r:id="rId7"/>
    <sheet name="Лист8" sheetId="1" r:id="rId8"/>
    <sheet name="Лист9" sheetId="2" r:id="rId9"/>
    <sheet name="Лист10" sheetId="11" r:id="rId10"/>
    <sheet name="Лист11" sheetId="3" r:id="rId11"/>
    <sheet name="Лист12" sheetId="12" r:id="rId12"/>
    <sheet name="Лист13" sheetId="13" r:id="rId13"/>
  </sheets>
  <definedNames>
    <definedName name="sub_100820" localSheetId="3">Лист4!$A$13</definedName>
    <definedName name="sub_100821" localSheetId="3">Лист4!$B$14</definedName>
    <definedName name="sub_100822" localSheetId="3">Лист4!$B$15</definedName>
    <definedName name="sub_100823" localSheetId="3">Лист4!$B$17</definedName>
    <definedName name="sub_100824" localSheetId="3">Лист4!$B$19</definedName>
    <definedName name="sub_100825" localSheetId="3">Лист4!$B$24</definedName>
    <definedName name="sub_100826" localSheetId="3">Лист4!$B$34</definedName>
    <definedName name="sub_100827" localSheetId="3">Лист4!$B$35</definedName>
    <definedName name="sub_100828" localSheetId="3">Лист4!$B$36</definedName>
    <definedName name="sub_100829" localSheetId="3">Лист4!$B$38</definedName>
    <definedName name="sub_10083" localSheetId="4">Лист5!$A$1</definedName>
    <definedName name="sub_100831" localSheetId="4">Лист5!$B$14</definedName>
    <definedName name="sub_100832" localSheetId="4">Лист5!$B$19</definedName>
    <definedName name="sub_100833" localSheetId="4">Лист5!$B$22</definedName>
    <definedName name="sub_100834" localSheetId="4">Лист5!$A$13</definedName>
    <definedName name="sub_100841" localSheetId="5">Лист6!$A$6</definedName>
    <definedName name="sub_100842" localSheetId="5">Лист6!$B$7</definedName>
    <definedName name="sub_100843" localSheetId="5">Лист6!$B$8</definedName>
    <definedName name="sub_100844" localSheetId="5">Лист6!$B$10</definedName>
    <definedName name="sub_10085" localSheetId="5">Лист6!$A$12</definedName>
    <definedName name="sub_100851" localSheetId="5">Лист6!$A$19</definedName>
    <definedName name="sub_100852" localSheetId="5">Лист6!$A$17</definedName>
    <definedName name="sub_100853" localSheetId="5">Лист6!$A$18</definedName>
    <definedName name="sub_101383" localSheetId="12">Лист13!$B$25</definedName>
    <definedName name="sub_101385" localSheetId="12">Лист13!$B$29</definedName>
    <definedName name="sub_108113" localSheetId="2">Лист3!$B$26</definedName>
    <definedName name="sub_10816" localSheetId="2">Лист3!$B$16</definedName>
    <definedName name="sub_108210" localSheetId="3">Лист4!$B$39</definedName>
    <definedName name="sub_108211" localSheetId="3">Лист4!$A$40</definedName>
    <definedName name="sub_108212" localSheetId="3">Лист4!$A$43</definedName>
    <definedName name="sub_108213" localSheetId="3">Лист4!$A$45</definedName>
    <definedName name="sub_108214" localSheetId="3">Лист4!$A$47</definedName>
    <definedName name="sub_108215" localSheetId="3">Лист4!$A$51</definedName>
    <definedName name="sub_108216" localSheetId="3">Лист4!$A$52</definedName>
    <definedName name="sub_108217" localSheetId="3">Лист4!$A$54</definedName>
    <definedName name="sub_108218" localSheetId="3">Лист4!$A$55</definedName>
    <definedName name="sub_108219" localSheetId="3">Лист4!$A$56</definedName>
    <definedName name="sub_108220" localSheetId="3">Лист4!$A$57</definedName>
    <definedName name="sub_108221" localSheetId="3">Лист4!$A$58</definedName>
    <definedName name="sub_108222" localSheetId="3">Лист4!$A$59</definedName>
    <definedName name="sub_108223" localSheetId="3">Лист4!$A$60</definedName>
    <definedName name="sub_108224" localSheetId="3">Лист4!$A$61</definedName>
    <definedName name="sub_1102" localSheetId="12">Лист13!$B$31</definedName>
    <definedName name="sub_1103" localSheetId="12">Лист13!$B$35</definedName>
    <definedName name="sub_1104" localSheetId="12">Лист13!$B$37</definedName>
    <definedName name="sub_1110" localSheetId="12">Лист13!$B$43</definedName>
    <definedName name="sub_2100" localSheetId="7">Лист8!#REF!</definedName>
    <definedName name="sub_2101" localSheetId="7">Лист8!#REF!</definedName>
    <definedName name="sub_2102" localSheetId="7">Лист8!#REF!</definedName>
    <definedName name="sub_2103" localSheetId="7">Лист8!#REF!</definedName>
    <definedName name="sub_21041" localSheetId="8">Лист9!$B$10</definedName>
    <definedName name="sub_210411" localSheetId="8">Лист9!$B$11</definedName>
    <definedName name="sub_210412" localSheetId="8">Лист9!$B$12</definedName>
    <definedName name="sub_210413" localSheetId="8">Лист9!$B$13</definedName>
    <definedName name="sub_21042" localSheetId="8">Лист9!$B$14</definedName>
    <definedName name="sub_210421" localSheetId="8">Лист9!$B$15</definedName>
    <definedName name="sub_210422" localSheetId="8">Лист9!$B$16</definedName>
    <definedName name="sub_210423" localSheetId="8">Лист9!$B$17</definedName>
    <definedName name="sub_210424" localSheetId="8">Лист9!$B$18</definedName>
    <definedName name="sub_210425" localSheetId="8">Лист9!$B$19</definedName>
    <definedName name="sub_21043" localSheetId="8">Лист9!$B$20</definedName>
    <definedName name="sub_2200" localSheetId="9">Лист10!$B$3</definedName>
    <definedName name="sub_2300" localSheetId="9">Лист10!$B$13</definedName>
    <definedName name="sub_2500" localSheetId="10">Лист11!$B$12</definedName>
    <definedName name="sub_2600" localSheetId="10">Лист11!$B$20</definedName>
    <definedName name="sub_2601" localSheetId="10">Лист11!$B$23</definedName>
    <definedName name="sub_2602" localSheetId="10">Лист11!$B$33</definedName>
    <definedName name="sub_2603" localSheetId="10">Лист11!$B$42</definedName>
    <definedName name="sub_2605" localSheetId="11">Лист12!$B$12</definedName>
    <definedName name="sub_2606" localSheetId="11">Лист12!$B$23</definedName>
    <definedName name="sub_2607" localSheetId="11">Лист12!$B$30</definedName>
    <definedName name="sub_3333" localSheetId="8">Лист9!$B$22</definedName>
    <definedName name="_xlnm.Print_Area" localSheetId="9">Лист10!$A$1:$F$28</definedName>
    <definedName name="_xlnm.Print_Area" localSheetId="10">Лист11!$A$1:$G$51</definedName>
    <definedName name="_xlnm.Print_Area" localSheetId="12">Лист13!$A$1:$S$46</definedName>
    <definedName name="_xlnm.Print_Area" localSheetId="4">Лист5!$A$1:$L$25</definedName>
    <definedName name="_xlnm.Print_Area" localSheetId="7">Лист8!$A$1:$K$30</definedName>
    <definedName name="_xlnm.Print_Area" localSheetId="8">Лист9!$A$2:$J$24</definedName>
  </definedNames>
  <calcPr calcId="145621"/>
</workbook>
</file>

<file path=xl/calcChain.xml><?xml version="1.0" encoding="utf-8"?>
<calcChain xmlns="http://schemas.openxmlformats.org/spreadsheetml/2006/main">
  <c r="K28" i="9" l="1"/>
  <c r="K29" i="9"/>
  <c r="G31" i="3" l="1"/>
  <c r="F26" i="11"/>
  <c r="F18" i="3"/>
  <c r="F35" i="12"/>
  <c r="F34" i="12"/>
  <c r="F33" i="12"/>
  <c r="F37" i="12" s="1"/>
  <c r="E28" i="12"/>
  <c r="F21" i="12"/>
  <c r="E20" i="2"/>
  <c r="E17" i="2"/>
  <c r="E15" i="2"/>
  <c r="E11" i="2"/>
  <c r="G9" i="1"/>
  <c r="G11" i="1" s="1"/>
  <c r="K27" i="9"/>
  <c r="K26" i="9"/>
  <c r="K25" i="9"/>
  <c r="K24" i="9"/>
  <c r="K23" i="9"/>
  <c r="G50" i="3" l="1"/>
  <c r="E21" i="2"/>
</calcChain>
</file>

<file path=xl/sharedStrings.xml><?xml version="1.0" encoding="utf-8"?>
<sst xmlns="http://schemas.openxmlformats.org/spreadsheetml/2006/main" count="608" uniqueCount="400">
  <si>
    <t>бюджетных учреждений Кочкуровского муниципального района</t>
  </si>
  <si>
    <t>Расчеты</t>
  </si>
  <si>
    <t>(обоснования) к плану финансово-хозяйственной деятельности муниципального учреждения</t>
  </si>
  <si>
    <t xml:space="preserve">1. Расчеты (обоснования) выплат персоналу (строка 210) </t>
  </si>
  <si>
    <t>Источник финансового обеспечения ___________________________________________________________</t>
  </si>
  <si>
    <t xml:space="preserve">                                   1.1. Расчеты (обоснования) расходов на оплату труда</t>
  </si>
  <si>
    <t>N п/п</t>
  </si>
  <si>
    <t>Должность,</t>
  </si>
  <si>
    <t>группа должностей</t>
  </si>
  <si>
    <t>Установленная</t>
  </si>
  <si>
    <t>численность,</t>
  </si>
  <si>
    <t>единиц</t>
  </si>
  <si>
    <t>Среднемесячный размер оплаты труда на одного работника, руб</t>
  </si>
  <si>
    <t>Ежемесячная надбавка к</t>
  </si>
  <si>
    <t>должностному окладу, %</t>
  </si>
  <si>
    <t>Районный коэффициент</t>
  </si>
  <si>
    <t>Фонд оплаты</t>
  </si>
  <si>
    <t>труда в год, руб</t>
  </si>
  <si>
    <t>(гр. 3 х гр. 4 х</t>
  </si>
  <si>
    <t>(1+гр. 8/100)</t>
  </si>
  <si>
    <t>х гр. 9х 12)</t>
  </si>
  <si>
    <t>всего</t>
  </si>
  <si>
    <t>в том числе:</t>
  </si>
  <si>
    <t>по должностному окладу</t>
  </si>
  <si>
    <t>по выплатам</t>
  </si>
  <si>
    <t>компенсационного</t>
  </si>
  <si>
    <t>характера</t>
  </si>
  <si>
    <t>стимулирующего</t>
  </si>
  <si>
    <t>Итого:</t>
  </si>
  <si>
    <t>X</t>
  </si>
  <si>
    <t>финансово-хозяйственной деятельности муниципальных</t>
  </si>
  <si>
    <t>к Порядку составления и утверждение плана</t>
  </si>
  <si>
    <t>Приложение 2</t>
  </si>
  <si>
    <t>Директор</t>
  </si>
  <si>
    <t>Ведущий библиотекарь</t>
  </si>
  <si>
    <t>Ведущий библиограф</t>
  </si>
  <si>
    <t>Библиотекарь 2категории</t>
  </si>
  <si>
    <t>Методист</t>
  </si>
  <si>
    <t xml:space="preserve">Художник-оформитель </t>
  </si>
  <si>
    <t>Уборщик служебных помещений</t>
  </si>
  <si>
    <t>Приложение  1</t>
  </si>
  <si>
    <t>к Порядку составления и утверждения плана</t>
  </si>
  <si>
    <t xml:space="preserve"> бюджетных учреждений Кочкуровского муниципального района </t>
  </si>
  <si>
    <t xml:space="preserve">                                                          УТВЕРЖДАЮ</t>
  </si>
  <si>
    <t xml:space="preserve">                                                     "__" ________ 20__ г.</t>
  </si>
  <si>
    <t xml:space="preserve">       </t>
  </si>
  <si>
    <t>ФИО</t>
  </si>
  <si>
    <t xml:space="preserve">ПЛАН </t>
  </si>
  <si>
    <t xml:space="preserve">ФИНАНСОВО-ХОЗЯЙСТВЕННОЙ ДЕЯТЕЛЬНОСТИ </t>
  </si>
  <si>
    <t>Муниципальное бюджетное учреждение культуры» Кочкуровская центральная районная библиотека» Кочкуровского муниципального района Республики Мордовия</t>
  </si>
  <si>
    <r>
      <t xml:space="preserve">(наименование </t>
    </r>
    <r>
      <rPr>
        <b/>
        <sz val="10"/>
        <color theme="1"/>
        <rFont val="Times New Roman"/>
        <family val="1"/>
        <charset val="204"/>
      </rPr>
      <t xml:space="preserve">бюджетного </t>
    </r>
    <r>
      <rPr>
        <b/>
        <i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учреждения Кочкуровсксого муниципального района)</t>
    </r>
  </si>
  <si>
    <t>(дата составления документа)</t>
  </si>
  <si>
    <t>Сведения о муниципальном бюджетном учреждении Кочкуровского муниципального района</t>
  </si>
  <si>
    <t xml:space="preserve">                  </t>
  </si>
  <si>
    <t xml:space="preserve">Полное официальное наименование учреждения         </t>
  </si>
  <si>
    <t>Муниципальное бюджетное учреждение культуры «Кочкуровская центральная районная библиотека» Кочкуровского муниципального района</t>
  </si>
  <si>
    <t>Наименование органа, осуществляющего функции и полномочия учредителя</t>
  </si>
  <si>
    <t>Администрация Кочкуровского муниципального района</t>
  </si>
  <si>
    <t xml:space="preserve">Юридический адрес (местонахождение)                         </t>
  </si>
  <si>
    <t> 431580,Республика Мордовия, Кочкуровский район, с.Кочкурово, ул.Советская, дом 70</t>
  </si>
  <si>
    <t xml:space="preserve">Почтовый адрес                                             </t>
  </si>
  <si>
    <t>431580,Республика Мордовия, Кочкуровский район, с.Кочкурово, ул.Советская, дом 70</t>
  </si>
  <si>
    <t>  </t>
  </si>
  <si>
    <t xml:space="preserve">Телефон (факс)                                              </t>
  </si>
  <si>
    <t>8(834)39 2-10-16 </t>
  </si>
  <si>
    <t xml:space="preserve">Адрес электронной почты                                   </t>
  </si>
  <si>
    <t xml:space="preserve"> </t>
  </si>
  <si>
    <t xml:space="preserve">Ведомственная подчиненность </t>
  </si>
  <si>
    <t xml:space="preserve">ИНН           </t>
  </si>
  <si>
    <t xml:space="preserve">КПП               </t>
  </si>
  <si>
    <t> 1313001</t>
  </si>
  <si>
    <t>Код по Общероссийскому классификатору единиц измерения (ОКЕИ)</t>
  </si>
  <si>
    <t>Код по Общероссийскому классификатору валют (ОКВ)</t>
  </si>
  <si>
    <t xml:space="preserve">Сведения о руководителе учреждения                       </t>
  </si>
  <si>
    <t>Ф.И.О. руководителя</t>
  </si>
  <si>
    <t>Малышева Светлана Львовна</t>
  </si>
  <si>
    <t>Сведения о трудовом договоре, заключенном с руководителем учреждения</t>
  </si>
  <si>
    <t xml:space="preserve">дата заключения договора                                      </t>
  </si>
  <si>
    <t>09.04.2009г. </t>
  </si>
  <si>
    <t xml:space="preserve">номер трудового договора                                      </t>
  </si>
  <si>
    <t>№16-ТД</t>
  </si>
  <si>
    <t>5лет </t>
  </si>
  <si>
    <t>Раздел 1. Краткая характеристика деятельности учреждения</t>
  </si>
  <si>
    <t>Наименование показателей, характеризующих деятельность учреждения</t>
  </si>
  <si>
    <t>Очередной (планируемый) финансовый год</t>
  </si>
  <si>
    <t>Плановый период</t>
  </si>
  <si>
    <t xml:space="preserve">Первый год </t>
  </si>
  <si>
    <t xml:space="preserve">Второй год </t>
  </si>
  <si>
    <t>Цели деятельности учреждения в соответствии с федеральными законами, иными нормативными правовыми актами и уставом  учреждения</t>
  </si>
  <si>
    <t xml:space="preserve">оказания консультативной и библиотечно-технической помощи библиотекам;
обеспечения библиотечного обслуживания населения района с учетом потребностей и интересов различных социально-возрастных групп.
</t>
  </si>
  <si>
    <t>оказания консультативной и библиотечно-технической помощи библиотекам;
обеспечения библиотечного обслуживания населения района с учетом потребностей и интересов различных социально-возрастных групп.</t>
  </si>
  <si>
    <t xml:space="preserve">Виды деятельности учреждения, относящиеся к его основным видам деятельности в соответствии с уставом государственного учреждения </t>
  </si>
  <si>
    <t>формирование, учет, обеспечение безопасности и сохранности библиотечных фондов;
предоставление пользователям информации о составе библиотечных фондов через систему каталогов и другие формы библиотечного информирования;
оказание консультативной помощи в поиске и выборе источников информации;
выдача во временное пользование документа из библиотечного фонда;
сотрудничество с другими библиотеками, развитие системы межбиблиотечного абонемента;
участие в реализации государственных и муниципальных программ развития библиотечного дела;
компьютеризация и информатизация библиотечных процессов; предоставление пользователям доступа в глобальные информационные сети; обслуживание пользователей в режиме локального и удаленного доступа;
мониторинг потребностей пользователей;
 внедрение современных форм обслуживания читателей; 
 проведение культурно просветительских и образовательных мероприятий; организация литературных вечеров, встреч, конференций, лекций, конкурсов и иных культурных акций, организация читательских любительских клубов и объединений по интересам;
осуществление выставочной и издательской деятельности;
организационно методическое обеспечение развития библиотек поселений;
предоставление гражданам дополнительных библиотечных и сервисных услуг;</t>
  </si>
  <si>
    <t xml:space="preserve">Перечень услуг (работ), относящихся в соответствии с уставом к основным видам деятельности учреждения, предоставление которых для физических и (или) юридических лиц осуществляется за плату </t>
  </si>
  <si>
    <t xml:space="preserve">работа по целенаправленному поиску информации в сети;
составление библиографических списков, справок и каталогов по запросам читателей;
предоставление услуг по копированию документов, музыкальных и видеозаписей, иных материалов, распечатка материалов, полученных по глобальным информационным сетям;
набор и редактирование текста на компьютере;
распечатка текста, материала на бумаге;
 ночной абонемент;
сканирование и печать материала;
 доставка читателям книг на дом, к месту работы (инвалидам и участникам ВОВ - бесплатно);
формирование тематических подборок материалов по запросу читателей;
организация и проведение платных форм культурно-просветительской и информационной деятельности;
 розничная торговля печатной продукцией;
сдача помещений в аренду;
иные виды предпринимательской деятельности, направленные на расширение перечня предоставляемых пользователям библиотек услуг и социально-творческое развитие библиотеки.
</t>
  </si>
  <si>
    <t xml:space="preserve">Общая балансовая стоимость недвижимого имущества на дату составления Плана, 
в том числе </t>
  </si>
  <si>
    <t xml:space="preserve"> - балансовая стоимость имущества, закрепленного собственником имущества за учреждением на праве оперативного управления</t>
  </si>
  <si>
    <t xml:space="preserve"> - балансовая стоимость приобретенного учреждением за счет выделенных собственником имущества учреждения средств</t>
  </si>
  <si>
    <t xml:space="preserve"> - балансовая стоимость приобретенного учреждением за счет доходов, полученных от иной приносящей доход деятельности</t>
  </si>
  <si>
    <t>Общая балансовая стоимость движимого муниципального имущества на дату составления Плана,
в том числе</t>
  </si>
  <si>
    <t xml:space="preserve"> - балансовая стоимость особо ценного движимого имущества</t>
  </si>
  <si>
    <t xml:space="preserve">Иная информация </t>
  </si>
  <si>
    <t>Наименование показателя</t>
  </si>
  <si>
    <t>из них:</t>
  </si>
  <si>
    <t>недвижимое имущество, всего:</t>
  </si>
  <si>
    <t xml:space="preserve">       в том числе:</t>
  </si>
  <si>
    <t>просроченная кредиторская задолженность</t>
  </si>
  <si>
    <t>особо ценное движимое имущество, всего:</t>
  </si>
  <si>
    <t>в том числе: остаточная стоимость</t>
  </si>
  <si>
    <t>Финансовые активы, всего:</t>
  </si>
  <si>
    <t>денежные средства учреждения, всего</t>
  </si>
  <si>
    <t>денежные средства учреждения на счетах</t>
  </si>
  <si>
    <t>денежные средства учреждения, размещенные на депозиты в кредитной организации</t>
  </si>
  <si>
    <t>иные финансовые инструменты</t>
  </si>
  <si>
    <t>дебиторская задолженность по доходам</t>
  </si>
  <si>
    <t>дебиторская задолженность по расходам</t>
  </si>
  <si>
    <t>Обязательства, всего:</t>
  </si>
  <si>
    <t>долговые обязательства</t>
  </si>
  <si>
    <t>кредиторская задолженность:</t>
  </si>
  <si>
    <t>Раздел 1. Показатели финансового состояния учреждения (*)</t>
  </si>
  <si>
    <t>№ п/п</t>
  </si>
  <si>
    <t>Код строки</t>
  </si>
  <si>
    <t>Код по</t>
  </si>
  <si>
    <t>бюджетной классификации</t>
  </si>
  <si>
    <t>Российской</t>
  </si>
  <si>
    <t>Федерации</t>
  </si>
  <si>
    <t>Объем финансового</t>
  </si>
  <si>
    <t>обеспечения, руб (с точностью до двух знаков после запятой - 0,00)</t>
  </si>
  <si>
    <t>субсидии на финансовое обеспечение выполнения государственного (муниципального) задания из федерального бюджета, бюджета субъекта Российской Федерации (местного бюджета)</t>
  </si>
  <si>
    <t>субсидии на финансовое обеспечение выполнения государственного задания из бюджета Федерального фонда обязательного медицинского страхования</t>
  </si>
  <si>
    <t>субсидии,</t>
  </si>
  <si>
    <t>предоставляемые</t>
  </si>
  <si>
    <t>в соответствии с</t>
  </si>
  <si>
    <t>абзацем вторым пункта 1 статьи 78.1 Бюджетного</t>
  </si>
  <si>
    <t>кодекса</t>
  </si>
  <si>
    <t>субсидии</t>
  </si>
  <si>
    <t>на</t>
  </si>
  <si>
    <t>осуществление</t>
  </si>
  <si>
    <t>капитальных</t>
  </si>
  <si>
    <t>вложений</t>
  </si>
  <si>
    <t>средства</t>
  </si>
  <si>
    <t>обязательного</t>
  </si>
  <si>
    <t>медицинского</t>
  </si>
  <si>
    <t>страхования</t>
  </si>
  <si>
    <t>поступления от</t>
  </si>
  <si>
    <t>оказания услуг</t>
  </si>
  <si>
    <t>(выполнения работ)</t>
  </si>
  <si>
    <t>на платной основе</t>
  </si>
  <si>
    <t>и от иной</t>
  </si>
  <si>
    <t>приносящей доход</t>
  </si>
  <si>
    <t>деятельности</t>
  </si>
  <si>
    <t>из них гранты</t>
  </si>
  <si>
    <t>Поступления от доходов, всего:</t>
  </si>
  <si>
    <t>в том числе: доходы от собственности</t>
  </si>
  <si>
    <t>доходы от оказания услуг, работ</t>
  </si>
  <si>
    <t>иные субсидии, предоставленные из бюджета</t>
  </si>
  <si>
    <t>прочие доходы</t>
  </si>
  <si>
    <t>доходы от операций с активами</t>
  </si>
  <si>
    <t>Выплаты по расходам, всего:</t>
  </si>
  <si>
    <t>в том числе на: выплаты персоналу всего:</t>
  </si>
  <si>
    <t>оплата труда и начисления на выплаты по оплате труда</t>
  </si>
  <si>
    <t>социальные и иные выплаты населению, всего</t>
  </si>
  <si>
    <t>уплату налогов, сборов и иных платежей, всего</t>
  </si>
  <si>
    <t>прочие расходы (кроме расходов на закупку товаров, работ, услуг)</t>
  </si>
  <si>
    <t>расходы на закупку товаров, работ, услуг, всего</t>
  </si>
  <si>
    <t>Поступление финансовых активов, всего:</t>
  </si>
  <si>
    <t>из них: увеличение остатков средств</t>
  </si>
  <si>
    <t>прочие поступления</t>
  </si>
  <si>
    <t>Выбытие финансовых активов, всего</t>
  </si>
  <si>
    <t>Из них: уменьшение остатков средств</t>
  </si>
  <si>
    <t>прочие выбытия</t>
  </si>
  <si>
    <t>Остаток средств на начало года</t>
  </si>
  <si>
    <t>Остаток средств на конец года</t>
  </si>
  <si>
    <t>безвозмездные поступления от наднациональных организаций, правительств иностранных государств, международных финансовых организаций</t>
  </si>
  <si>
    <t>доходы от штрафов,пений,иных сумм принудительного изъятия</t>
  </si>
  <si>
    <t>безвозмездные перечисления организациям</t>
  </si>
  <si>
    <t>Год</t>
  </si>
  <si>
    <t>начала</t>
  </si>
  <si>
    <t>закупки</t>
  </si>
  <si>
    <t>Сумма выплат по расходам на закупку товаров, работ и услуг, руб (с точностью до двух знаков после запятой - 0,00</t>
  </si>
  <si>
    <t>всего на закупки</t>
  </si>
  <si>
    <t>в соответствии с Федеральным законом от 5 апреля 2013 г. № 44-ФЗ «О контрактной системе в сфере закупок товаров, работ, услуг для</t>
  </si>
  <si>
    <t>обеспечения государственных и</t>
  </si>
  <si>
    <t>муниципальных нужд»</t>
  </si>
  <si>
    <t>в соответствии с Федеральным законом от 18 июля 2011 г.</t>
  </si>
  <si>
    <t>№ 223-ФЗ «О закупках товаров,</t>
  </si>
  <si>
    <t>работ, услуг отдельными видами</t>
  </si>
  <si>
    <t>юридических лиц»</t>
  </si>
  <si>
    <t>очередной</t>
  </si>
  <si>
    <t>год</t>
  </si>
  <si>
    <t>1-ый год</t>
  </si>
  <si>
    <t>2-ой год</t>
  </si>
  <si>
    <t>1 -ый год</t>
  </si>
  <si>
    <t>планового периода</t>
  </si>
  <si>
    <t>Выплаты по</t>
  </si>
  <si>
    <t>расходам на закупку товаров, работ, услуг всего:</t>
  </si>
  <si>
    <t>на закупку товаров работ, услуг по году начала закупки:</t>
  </si>
  <si>
    <t>финансовый год</t>
  </si>
  <si>
    <t>на 2017г.</t>
  </si>
  <si>
    <t>на 2018г.</t>
  </si>
  <si>
    <t>на 2019г.</t>
  </si>
  <si>
    <t>Сумма (руб, с точностью до двух знаков после запятой - 0,00)</t>
  </si>
  <si>
    <t>Поступление</t>
  </si>
  <si>
    <t>Выбытие</t>
  </si>
  <si>
    <t>Сумма (тыс. руб)</t>
  </si>
  <si>
    <t>Объем публичных обязательств, всего:</t>
  </si>
  <si>
    <t>Объем средств, поступивших во временное распоряжение, всего:</t>
  </si>
  <si>
    <t>1.2. Расчеты (обоснования) выплат персоналу при направлении в служебные командировки</t>
  </si>
  <si>
    <t>Наименование расходов</t>
  </si>
  <si>
    <t>Средний размер выплаты</t>
  </si>
  <si>
    <t>на одного работника в</t>
  </si>
  <si>
    <t>день, руб</t>
  </si>
  <si>
    <t>Количество</t>
  </si>
  <si>
    <t>работников,</t>
  </si>
  <si>
    <t>чел</t>
  </si>
  <si>
    <t>Количество дней</t>
  </si>
  <si>
    <t>Сумма, руб</t>
  </si>
  <si>
    <t>(гр. 3 х гр. 4 х гр. 5)</t>
  </si>
  <si>
    <t xml:space="preserve">                                   1.3. Расчета (обоснования) выплат персоналу по уходу за ребенком</t>
  </si>
  <si>
    <t>Численность</t>
  </si>
  <si>
    <t>получающих пособие</t>
  </si>
  <si>
    <t>выплат в год на</t>
  </si>
  <si>
    <t>одного работника</t>
  </si>
  <si>
    <t>Размер</t>
  </si>
  <si>
    <t>выплаты</t>
  </si>
  <si>
    <t>(пособия) в</t>
  </si>
  <si>
    <t>месяц, руб</t>
  </si>
  <si>
    <t>гр. 5)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</si>
  <si>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</t>
  </si>
  <si>
    <t>Наименование государственного внебюджетного фонда</t>
  </si>
  <si>
    <t>Размер базы</t>
  </si>
  <si>
    <t>для начисления</t>
  </si>
  <si>
    <t>страховых</t>
  </si>
  <si>
    <t>взносов, руб</t>
  </si>
  <si>
    <t>Сумма</t>
  </si>
  <si>
    <t>взноса,</t>
  </si>
  <si>
    <t>руб</t>
  </si>
  <si>
    <t>Страховые взносы в Пенсионный фонд Российской Федерации, всего</t>
  </si>
  <si>
    <t>1.1.</t>
  </si>
  <si>
    <t>в том числе: по ставке 22,0%</t>
  </si>
  <si>
    <t>1.2.</t>
  </si>
  <si>
    <t>по ставке 10,0%</t>
  </si>
  <si>
    <t>1.3.</t>
  </si>
  <si>
    <t>с применением пониженных тарифов взносов в Пенсионный фонд Российской Федерации для отдельных категорий плательщиков</t>
  </si>
  <si>
    <t>Страховые взносы в Фонд социального страхования Российской Федерации, всего</t>
  </si>
  <si>
    <t>2.1.</t>
  </si>
  <si>
    <t>в том числе: обязательное социальное страхование на случай временной нетрудоспособности и в связи с материнством по ставке 2,9%</t>
  </si>
  <si>
    <t>2.2.</t>
  </si>
  <si>
    <t>с применением ставки взносов в Фонд социального страхования Российской Федерации по ставке 0,0%</t>
  </si>
  <si>
    <t>2.3.</t>
  </si>
  <si>
    <t>обязательное социальное страхование от несчастных случаев на производстве и профессиональных заболеваний по ставке 0,2%</t>
  </si>
  <si>
    <t>2.4.</t>
  </si>
  <si>
    <t>обязательное социальное страхование от несчастных случаев на производстве и профессиональных заболеваний по ставке 0, ___ %*</t>
  </si>
  <si>
    <t>2.5.</t>
  </si>
  <si>
    <t>Страховые взносы в Федеральный фонд обязательного медицинского страхования, всего (по ставке 5,1%)</t>
  </si>
  <si>
    <t>* Указываются страховые тарифы, дифференцированные по классам профессионального риска, установленные Федеральным законом от 22 декабря 2005 г., № 179-ФЗ «О страховых тарифах на обязательное социальное страхование от несчастных случаев на производстве и профессиональных заболеваний на 2006 год»</t>
  </si>
  <si>
    <t xml:space="preserve">                 2. Расчеты (обоснования) расходов на социальные и иные выплаты населению</t>
  </si>
  <si>
    <t>Код видов расходов ______________________________________________________</t>
  </si>
  <si>
    <t>Источник финансового обеспечения _________________________________________</t>
  </si>
  <si>
    <t>Размер одной выплаты, руб</t>
  </si>
  <si>
    <t>Количество выплат в год</t>
  </si>
  <si>
    <t>Общая сумма выплат, руб (гр. 3 х гр. 4)</t>
  </si>
  <si>
    <t xml:space="preserve">                  3. Расчет (обоснование) расходов на уплату налогов, сборов и иных платежей</t>
  </si>
  <si>
    <t>Налоговая база, руб</t>
  </si>
  <si>
    <t>Ставка</t>
  </si>
  <si>
    <t>налога,</t>
  </si>
  <si>
    <t>%</t>
  </si>
  <si>
    <t>Сумма исчисленного</t>
  </si>
  <si>
    <t>налога, подлежащего</t>
  </si>
  <si>
    <t>уплате, руб</t>
  </si>
  <si>
    <t>(гр. 3 х гр. 4/100)</t>
  </si>
  <si>
    <t xml:space="preserve">               </t>
  </si>
  <si>
    <t xml:space="preserve">   4. Расчет (обоснование) расходов на безвозмездные перечисления организациям</t>
  </si>
  <si>
    <t xml:space="preserve">             5. Расчет (обоснование) прочих расходов (кроме расходов на закупку товаров, работ, услуг)</t>
  </si>
  <si>
    <t xml:space="preserve">            6. Расчет (обоснование) расходов на закупку товаров, работ, услуг</t>
  </si>
  <si>
    <t xml:space="preserve">         6.1. Расчет (обоснование) расходов на оплату услуг связи</t>
  </si>
  <si>
    <t>Количество номеров</t>
  </si>
  <si>
    <t>платежей в</t>
  </si>
  <si>
    <t>Стоимость</t>
  </si>
  <si>
    <t>за единицу,</t>
  </si>
  <si>
    <t>Сумма,</t>
  </si>
  <si>
    <t>руб (гр. 3 х</t>
  </si>
  <si>
    <t>гр. 4х</t>
  </si>
  <si>
    <t>гр.5)</t>
  </si>
  <si>
    <t xml:space="preserve">          6.2. Расчет (обоснование) расходов на оплату транспортных услуг</t>
  </si>
  <si>
    <t>Цена услуги</t>
  </si>
  <si>
    <t>Сумма, руб (гр. 3 х гр.4)</t>
  </si>
  <si>
    <t>услуг перевозки</t>
  </si>
  <si>
    <t>перевозки,</t>
  </si>
  <si>
    <t>6.3. Расчет (обоснование) расходов на оплату коммунальных услуг</t>
  </si>
  <si>
    <t>потребления</t>
  </si>
  <si>
    <t>ресурсов</t>
  </si>
  <si>
    <t>Тариф (с учетом НДС), руб</t>
  </si>
  <si>
    <t>Индексация, %</t>
  </si>
  <si>
    <t>(гр. 4 х гр. 5 х</t>
  </si>
  <si>
    <t>гр.6)</t>
  </si>
  <si>
    <t xml:space="preserve">   </t>
  </si>
  <si>
    <t xml:space="preserve">  6.4. Расчет (обоснование) расходов на оплату аренды имущества</t>
  </si>
  <si>
    <t>арендной</t>
  </si>
  <si>
    <t>платы</t>
  </si>
  <si>
    <t>с учетом НДС,</t>
  </si>
  <si>
    <t xml:space="preserve">     6.5. Расчет (обоснование) расходов на оплату работ, услуг по содержанию имущества</t>
  </si>
  <si>
    <t>Объект</t>
  </si>
  <si>
    <t>работ</t>
  </si>
  <si>
    <t>(услуг)</t>
  </si>
  <si>
    <t>работ (услуг),</t>
  </si>
  <si>
    <t xml:space="preserve">     6.6. Расчет (обоснование) расходов на оплату прочих работ, услуг</t>
  </si>
  <si>
    <t>Количество договоров</t>
  </si>
  <si>
    <t>Стоимость услуги, руб</t>
  </si>
  <si>
    <t xml:space="preserve">    6.7. Расчет (обоснование) расходов на приобретение основных средств, материальных запасов</t>
  </si>
  <si>
    <t>Средняя стоимость, руб</t>
  </si>
  <si>
    <t>Сумма, руб (гр. 2 х гр. 3)</t>
  </si>
  <si>
    <t xml:space="preserve">                                                                                                                                                                                                             Приложение 3</t>
  </si>
  <si>
    <t xml:space="preserve">                                                                                                                                                                                                            к Порядку составления и утверждения плана </t>
  </si>
  <si>
    <t xml:space="preserve">финансово-хозяйственной  деятельности  муниципальных  </t>
  </si>
  <si>
    <t>бюджетных учреждений  Кочкуровского муниципального района</t>
  </si>
  <si>
    <t xml:space="preserve">                                                                        УТВЕРЖДАЮ</t>
  </si>
  <si>
    <t xml:space="preserve">                                     ______________________________________________________________________</t>
  </si>
  <si>
    <t xml:space="preserve">                                     (наименование должности лица, утверждающего документ, наименование органа,</t>
  </si>
  <si>
    <t xml:space="preserve">                                                осуществляющего функции и полномочия учредителя (учреждения))</t>
  </si>
  <si>
    <t xml:space="preserve">                                                          __________________________________</t>
  </si>
  <si>
    <t xml:space="preserve">                                                                                                                                                                                        (подпись)                                                      (расшифровка подписи)</t>
  </si>
  <si>
    <t xml:space="preserve">                                     "___"_______________________ 20__ г.</t>
  </si>
  <si>
    <t>СВЕДЕНИЯ</t>
  </si>
  <si>
    <t>КОДЫ</t>
  </si>
  <si>
    <t>Форма по ОКУД</t>
  </si>
  <si>
    <t>Дата</t>
  </si>
  <si>
    <t>Государственное (муниципальное)</t>
  </si>
  <si>
    <t>учреждение (подразделение)</t>
  </si>
  <si>
    <t>______________________________________</t>
  </si>
  <si>
    <t>по ОКПО</t>
  </si>
  <si>
    <t>ИНН/КПП</t>
  </si>
  <si>
    <t>Дата представления предыдущих Сведений</t>
  </si>
  <si>
    <t>Наименование бюджета</t>
  </si>
  <si>
    <t>по ОКТМО</t>
  </si>
  <si>
    <t>Наименование органа, осуществляющего</t>
  </si>
  <si>
    <t>функции и полномочия учредителя</t>
  </si>
  <si>
    <t>Глава по БК</t>
  </si>
  <si>
    <t>ведение лицевого счета</t>
  </si>
  <si>
    <t>Единица измерения: руб. (с точностью до второго десятичного знака)</t>
  </si>
  <si>
    <t>по ОКЕИ</t>
  </si>
  <si>
    <t>_____________________________________</t>
  </si>
  <si>
    <t>  (наименование иностранной валюты)</t>
  </si>
  <si>
    <t>по ОКВ</t>
  </si>
  <si>
    <t>Наименование субсидии</t>
  </si>
  <si>
    <t>Код</t>
  </si>
  <si>
    <t>Код по бюджетной классификации Российской Федерации</t>
  </si>
  <si>
    <t>объекта</t>
  </si>
  <si>
    <t>ФАИП</t>
  </si>
  <si>
    <t>Разрешенный к использованию остаток субсидии прошлых лет на начало 20__ г.</t>
  </si>
  <si>
    <t>Суммы возврата дебиторской задолженности прошлых лет</t>
  </si>
  <si>
    <t>Планируемые</t>
  </si>
  <si>
    <t>код</t>
  </si>
  <si>
    <t>сумма</t>
  </si>
  <si>
    <t>поступления</t>
  </si>
  <si>
    <t>Всего</t>
  </si>
  <si>
    <t>х</t>
  </si>
  <si>
    <t>Номер страницы</t>
  </si>
  <si>
    <t>Всего страниц</t>
  </si>
  <si>
    <t xml:space="preserve"> ОБ ОПЕРАЦИЯХ СЦЕЛЕВЫМИ СУБСИДИЯМИ,ПРЕДОСТАВЛЕННЫМИ МУНИЦИПАЛЬНОМУ УЧРЕЖДЕНИЮ НА 2017г.</t>
  </si>
  <si>
    <t>на оплату контрактов заключеных до начала очередного финансового года:</t>
  </si>
  <si>
    <t>Суточные</t>
  </si>
  <si>
    <t>оплата потребления газа</t>
  </si>
  <si>
    <t>Оплата потребления электрической энергии</t>
  </si>
  <si>
    <t>Текущий ремонт оборудования и инвентаря</t>
  </si>
  <si>
    <t>библиотека</t>
  </si>
  <si>
    <t>Обслуживание пожарной сигнализации</t>
  </si>
  <si>
    <t>Прочие услуги по содержанию имущества</t>
  </si>
  <si>
    <t>до 10</t>
  </si>
  <si>
    <t>Подписка на периодику для библиотек системы Минкультуры</t>
  </si>
  <si>
    <t>Прочие мероприятия в рамках текущей деятельности</t>
  </si>
  <si>
    <t>310   ,340</t>
  </si>
  <si>
    <t>Приобретение оборудования</t>
  </si>
  <si>
    <t>Обновление библиотечного фонда</t>
  </si>
  <si>
    <t>Прочие материальные запасы</t>
  </si>
  <si>
    <t>Остальные прочие расходы</t>
  </si>
  <si>
    <t>Налог на имущество</t>
  </si>
  <si>
    <t>Земельный налог</t>
  </si>
  <si>
    <t>Транспортный налог</t>
  </si>
  <si>
    <t>Прочие налоги и сборы</t>
  </si>
  <si>
    <t>Оплата услуг телефонной связи</t>
  </si>
  <si>
    <t>Интернет</t>
  </si>
  <si>
    <r>
      <t>Г</t>
    </r>
    <r>
      <rPr>
        <b/>
        <u/>
        <sz val="14"/>
        <color theme="1"/>
        <rFont val="Times New Roman"/>
        <family val="1"/>
        <charset val="204"/>
      </rPr>
      <t>ерасимова С.Н.</t>
    </r>
  </si>
  <si>
    <t>Глава Кочкуровского муниципального района Республики Мордовия</t>
  </si>
  <si>
    <r>
      <t xml:space="preserve">на </t>
    </r>
    <r>
      <rPr>
        <b/>
        <u/>
        <sz val="14"/>
        <color theme="1"/>
        <rFont val="Times New Roman"/>
        <family val="1"/>
        <charset val="204"/>
      </rPr>
      <t>2017</t>
    </r>
    <r>
      <rPr>
        <b/>
        <sz val="14"/>
        <color theme="1"/>
        <rFont val="Times New Roman"/>
        <family val="1"/>
        <charset val="204"/>
      </rPr>
      <t xml:space="preserve"> год и на плановый период </t>
    </r>
    <r>
      <rPr>
        <b/>
        <u/>
        <sz val="14"/>
        <color theme="1"/>
        <rFont val="Times New Roman"/>
        <family val="1"/>
        <charset val="204"/>
      </rPr>
      <t>2018</t>
    </r>
    <r>
      <rPr>
        <b/>
        <sz val="14"/>
        <color theme="1"/>
        <rFont val="Times New Roman"/>
        <family val="1"/>
        <charset val="204"/>
      </rPr>
      <t xml:space="preserve"> и </t>
    </r>
    <r>
      <rPr>
        <b/>
        <u/>
        <sz val="14"/>
        <color theme="1"/>
        <rFont val="Times New Roman"/>
        <family val="1"/>
        <charset val="204"/>
      </rPr>
      <t>2019</t>
    </r>
    <r>
      <rPr>
        <b/>
        <sz val="14"/>
        <color theme="1"/>
        <rFont val="Times New Roman"/>
        <family val="1"/>
        <charset val="204"/>
      </rPr>
      <t xml:space="preserve"> годов</t>
    </r>
  </si>
  <si>
    <r>
      <t>"</t>
    </r>
    <r>
      <rPr>
        <u/>
        <sz val="14"/>
        <color theme="1"/>
        <rFont val="Times New Roman"/>
        <family val="1"/>
        <charset val="204"/>
      </rPr>
      <t>__" ________ 201_ г.</t>
    </r>
  </si>
  <si>
    <t>Министерство культуры и туризма Республики Мордовия</t>
  </si>
  <si>
    <t xml:space="preserve">Срок действия трудового договора, заключенного с руководителем  учреждения        </t>
  </si>
  <si>
    <r>
      <t>Нефинансовые активы, всего</t>
    </r>
    <r>
      <rPr>
        <sz val="14"/>
        <rFont val="Times New Roman"/>
        <family val="1"/>
        <charset val="204"/>
      </rPr>
      <t>:</t>
    </r>
  </si>
  <si>
    <t xml:space="preserve"> руб.</t>
  </si>
  <si>
    <r>
      <t>Раздел 2.</t>
    </r>
    <r>
      <rPr>
        <sz val="12"/>
        <color rgb="FF26282F"/>
        <rFont val="Times New Roman"/>
        <family val="1"/>
        <charset val="204"/>
      </rPr>
      <t xml:space="preserve"> </t>
    </r>
    <r>
      <rPr>
        <b/>
        <sz val="12"/>
        <color rgb="FF26282F"/>
        <rFont val="Times New Roman"/>
        <family val="1"/>
        <charset val="204"/>
      </rPr>
      <t xml:space="preserve"> Показатели по поступлениям и выплатам учреждения на  2017г.</t>
    </r>
  </si>
  <si>
    <r>
      <t>Раздел 2.1.</t>
    </r>
    <r>
      <rPr>
        <sz val="14"/>
        <color rgb="FF26282F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Показатели выплат по расходам на закупку товаров, работ, услуг учреждения на 2017г.</t>
    </r>
  </si>
  <si>
    <t xml:space="preserve">                                        (очередной финансовый год) 2018-2019гг.</t>
  </si>
  <si>
    <r>
      <t xml:space="preserve">Раздел 3. </t>
    </r>
    <r>
      <rPr>
        <sz val="14"/>
        <color rgb="FF26282F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Сведения о средствах, поступающих во временное распоряжение учреждения  на 2017г.</t>
    </r>
  </si>
  <si>
    <r>
      <t xml:space="preserve">Раздел 4.  </t>
    </r>
    <r>
      <rPr>
        <b/>
        <sz val="14"/>
        <color theme="1"/>
        <rFont val="Times New Roman"/>
        <family val="1"/>
        <charset val="204"/>
      </rPr>
      <t>Справочная информация</t>
    </r>
  </si>
  <si>
    <r>
      <t xml:space="preserve">Объем бюджетных инвестиций (в части переданных полномочий государственного (муниципального) заказчика в соответствии с </t>
    </r>
    <r>
      <rPr>
        <sz val="14"/>
        <color rgb="FF106BBE"/>
        <rFont val="Times New Roman"/>
        <family val="1"/>
        <charset val="204"/>
      </rPr>
      <t>Бюджетным кодексом</t>
    </r>
    <r>
      <rPr>
        <sz val="14"/>
        <color theme="1"/>
        <rFont val="Times New Roman"/>
        <family val="1"/>
        <charset val="204"/>
      </rPr>
      <t xml:space="preserve"> Российской Федерации), всего:</t>
    </r>
  </si>
  <si>
    <r>
      <t xml:space="preserve">Код видов расходов </t>
    </r>
    <r>
      <rPr>
        <u/>
        <sz val="14"/>
        <color theme="1"/>
        <rFont val="Times New Roman"/>
        <family val="1"/>
        <charset val="204"/>
      </rPr>
      <t>211</t>
    </r>
    <r>
      <rPr>
        <sz val="14"/>
        <color theme="1"/>
        <rFont val="Times New Roman"/>
        <family val="1"/>
        <charset val="204"/>
      </rPr>
      <t>_________________________________________________________________________</t>
    </r>
  </si>
  <si>
    <r>
      <t xml:space="preserve">Код видов расходов </t>
    </r>
    <r>
      <rPr>
        <u/>
        <sz val="14"/>
        <color theme="1"/>
        <rFont val="Times New Roman"/>
        <family val="1"/>
        <charset val="204"/>
      </rPr>
      <t>290</t>
    </r>
    <r>
      <rPr>
        <sz val="14"/>
        <color theme="1"/>
        <rFont val="Times New Roman"/>
        <family val="1"/>
        <charset val="204"/>
      </rPr>
      <t>______________________________________________________</t>
    </r>
  </si>
  <si>
    <r>
      <t xml:space="preserve">Код видов расходов </t>
    </r>
    <r>
      <rPr>
        <u/>
        <sz val="14"/>
        <color theme="1"/>
        <rFont val="Times New Roman"/>
        <family val="1"/>
        <charset val="204"/>
      </rPr>
      <t>290</t>
    </r>
  </si>
  <si>
    <r>
      <t xml:space="preserve">Код видов расходов </t>
    </r>
    <r>
      <rPr>
        <u/>
        <sz val="14"/>
        <color theme="1"/>
        <rFont val="Times New Roman"/>
        <family val="1"/>
        <charset val="204"/>
      </rPr>
      <t>221</t>
    </r>
    <r>
      <rPr>
        <sz val="14"/>
        <color theme="1"/>
        <rFont val="Times New Roman"/>
        <family val="1"/>
        <charset val="204"/>
      </rPr>
      <t>______________________________________________________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</si>
</sst>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8"/>
      <color rgb="FF26282F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 Cyr"/>
      <charset val="204"/>
    </font>
    <font>
      <b/>
      <sz val="12"/>
      <color rgb="FF26282F"/>
      <name val="Times New Roman"/>
      <family val="1"/>
      <charset val="204"/>
    </font>
    <font>
      <sz val="12"/>
      <color rgb="FF26282F"/>
      <name val="Times New Roman"/>
      <family val="1"/>
      <charset val="204"/>
    </font>
    <font>
      <u/>
      <sz val="12"/>
      <color theme="10"/>
      <name val="Calibri"/>
      <family val="2"/>
      <charset val="204"/>
    </font>
    <font>
      <b/>
      <sz val="14"/>
      <color rgb="FF26282F"/>
      <name val="Times New Roman"/>
      <family val="1"/>
      <charset val="204"/>
    </font>
    <font>
      <sz val="14"/>
      <color rgb="FF26282F"/>
      <name val="Times New Roman"/>
      <family val="1"/>
      <charset val="204"/>
    </font>
    <font>
      <u/>
      <sz val="14"/>
      <color theme="10"/>
      <name val="Calibri"/>
      <family val="2"/>
      <charset val="204"/>
    </font>
    <font>
      <sz val="14"/>
      <color rgb="FF106BBE"/>
      <name val="Times New Roman"/>
      <family val="1"/>
      <charset val="204"/>
    </font>
    <font>
      <sz val="14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294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/>
    <xf numFmtId="0" fontId="0" fillId="0" borderId="7" xfId="0" applyBorder="1" applyAlignment="1">
      <alignment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 vertical="center" wrapText="1"/>
    </xf>
    <xf numFmtId="0" fontId="8" fillId="0" borderId="21" xfId="0" applyFont="1" applyFill="1" applyBorder="1" applyAlignment="1">
      <alignment horizontal="right" vertical="center" wrapText="1"/>
    </xf>
    <xf numFmtId="0" fontId="8" fillId="0" borderId="21" xfId="0" applyFont="1" applyFill="1" applyBorder="1" applyAlignment="1">
      <alignment horizontal="left" vertical="center" wrapText="1"/>
    </xf>
    <xf numFmtId="0" fontId="7" fillId="0" borderId="0" xfId="0" applyFont="1"/>
    <xf numFmtId="0" fontId="9" fillId="0" borderId="18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2" fillId="0" borderId="0" xfId="0" applyFont="1"/>
    <xf numFmtId="0" fontId="12" fillId="0" borderId="8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justify" vertical="top" wrapText="1"/>
    </xf>
    <xf numFmtId="0" fontId="12" fillId="0" borderId="4" xfId="0" applyFont="1" applyBorder="1" applyAlignment="1">
      <alignment horizontal="justify" vertical="top" wrapText="1"/>
    </xf>
    <xf numFmtId="0" fontId="12" fillId="0" borderId="7" xfId="0" applyFont="1" applyBorder="1" applyAlignment="1">
      <alignment horizontal="justify" vertical="top" wrapText="1"/>
    </xf>
    <xf numFmtId="0" fontId="12" fillId="0" borderId="8" xfId="0" applyFont="1" applyBorder="1" applyAlignment="1">
      <alignment horizontal="justify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justify" vertical="top" wrapText="1"/>
    </xf>
    <xf numFmtId="0" fontId="14" fillId="0" borderId="0" xfId="0" applyFont="1" applyAlignment="1">
      <alignment horizontal="right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center" wrapText="1"/>
    </xf>
    <xf numFmtId="0" fontId="20" fillId="0" borderId="0" xfId="0" applyFont="1"/>
    <xf numFmtId="0" fontId="21" fillId="0" borderId="0" xfId="0" applyFont="1"/>
    <xf numFmtId="0" fontId="8" fillId="0" borderId="0" xfId="0" applyFont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21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justify" vertical="top" wrapText="1"/>
    </xf>
    <xf numFmtId="0" fontId="8" fillId="0" borderId="18" xfId="0" applyNumberFormat="1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23" fillId="0" borderId="0" xfId="0" applyFont="1"/>
    <xf numFmtId="0" fontId="2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justify" vertical="top" wrapText="1"/>
    </xf>
    <xf numFmtId="2" fontId="9" fillId="0" borderId="18" xfId="0" applyNumberFormat="1" applyFont="1" applyBorder="1" applyAlignment="1">
      <alignment horizontal="center" vertical="top" wrapText="1"/>
    </xf>
    <xf numFmtId="0" fontId="9" fillId="0" borderId="21" xfId="0" applyFont="1" applyBorder="1" applyAlignment="1">
      <alignment horizontal="justify" vertical="top" wrapText="1"/>
    </xf>
    <xf numFmtId="2" fontId="9" fillId="0" borderId="18" xfId="0" applyNumberFormat="1" applyFont="1" applyFill="1" applyBorder="1" applyAlignment="1">
      <alignment horizontal="center" vertical="top" wrapText="1"/>
    </xf>
    <xf numFmtId="0" fontId="17" fillId="0" borderId="4" xfId="0" applyFont="1" applyBorder="1" applyAlignment="1">
      <alignment vertical="top" wrapText="1"/>
    </xf>
    <xf numFmtId="0" fontId="17" fillId="0" borderId="7" xfId="0" applyFont="1" applyBorder="1" applyAlignment="1">
      <alignment vertical="top" wrapText="1"/>
    </xf>
    <xf numFmtId="0" fontId="17" fillId="0" borderId="6" xfId="0" applyFont="1" applyBorder="1" applyAlignment="1">
      <alignment vertical="top" wrapText="1"/>
    </xf>
    <xf numFmtId="0" fontId="17" fillId="0" borderId="7" xfId="0" applyFont="1" applyBorder="1" applyAlignment="1">
      <alignment horizontal="justify" vertical="top" wrapText="1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justify" vertical="top" wrapText="1"/>
    </xf>
    <xf numFmtId="0" fontId="9" fillId="0" borderId="0" xfId="0" applyFont="1" applyBorder="1" applyAlignment="1">
      <alignment horizontal="left" vertical="top" wrapText="1" indent="4"/>
    </xf>
    <xf numFmtId="0" fontId="9" fillId="0" borderId="0" xfId="0" applyFont="1" applyBorder="1" applyAlignment="1">
      <alignment horizontal="justify" vertical="top" wrapText="1"/>
    </xf>
    <xf numFmtId="0" fontId="24" fillId="0" borderId="0" xfId="0" applyFont="1" applyBorder="1"/>
    <xf numFmtId="0" fontId="23" fillId="0" borderId="0" xfId="0" applyFont="1" applyBorder="1" applyAlignment="1">
      <alignment vertical="top" wrapText="1"/>
    </xf>
    <xf numFmtId="0" fontId="9" fillId="0" borderId="0" xfId="0" applyFont="1"/>
    <xf numFmtId="0" fontId="9" fillId="0" borderId="1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5" fillId="0" borderId="0" xfId="0" applyFont="1" applyAlignment="1">
      <alignment horizontal="left"/>
    </xf>
    <xf numFmtId="0" fontId="15" fillId="0" borderId="0" xfId="0" applyFont="1"/>
    <xf numFmtId="0" fontId="15" fillId="0" borderId="5" xfId="0" applyFont="1" applyBorder="1" applyAlignment="1">
      <alignment horizontal="center" vertical="top" wrapText="1"/>
    </xf>
    <xf numFmtId="0" fontId="27" fillId="0" borderId="6" xfId="1" applyFont="1" applyBorder="1" applyAlignment="1" applyProtection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20" fillId="0" borderId="6" xfId="0" applyFont="1" applyBorder="1" applyAlignment="1">
      <alignment vertical="top" wrapText="1"/>
    </xf>
    <xf numFmtId="0" fontId="20" fillId="0" borderId="7" xfId="0" applyFont="1" applyBorder="1" applyAlignment="1">
      <alignment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16" fontId="27" fillId="0" borderId="7" xfId="1" applyNumberFormat="1" applyFont="1" applyBorder="1" applyAlignment="1" applyProtection="1">
      <alignment horizontal="center" vertical="top" wrapText="1"/>
    </xf>
    <xf numFmtId="0" fontId="15" fillId="0" borderId="3" xfId="0" applyFont="1" applyBorder="1" applyAlignment="1">
      <alignment vertical="top" wrapText="1"/>
    </xf>
    <xf numFmtId="0" fontId="15" fillId="0" borderId="7" xfId="0" applyFont="1" applyBorder="1" applyAlignment="1">
      <alignment horizontal="justify" vertical="top" wrapText="1"/>
    </xf>
    <xf numFmtId="0" fontId="15" fillId="0" borderId="3" xfId="0" applyFont="1" applyBorder="1" applyAlignment="1">
      <alignment horizontal="justify" vertical="top" wrapText="1"/>
    </xf>
    <xf numFmtId="0" fontId="15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center" wrapText="1"/>
    </xf>
    <xf numFmtId="0" fontId="28" fillId="0" borderId="0" xfId="0" applyFont="1"/>
    <xf numFmtId="0" fontId="17" fillId="0" borderId="0" xfId="0" applyFont="1"/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21" fillId="0" borderId="6" xfId="0" applyFont="1" applyBorder="1" applyAlignment="1">
      <alignment vertical="top" wrapText="1"/>
    </xf>
    <xf numFmtId="0" fontId="21" fillId="0" borderId="7" xfId="0" applyFont="1" applyBorder="1" applyAlignment="1">
      <alignment vertical="top" wrapText="1"/>
    </xf>
    <xf numFmtId="0" fontId="17" fillId="0" borderId="3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0" fontId="17" fillId="0" borderId="2" xfId="0" applyFont="1" applyBorder="1" applyAlignment="1">
      <alignment vertical="top" wrapText="1"/>
    </xf>
    <xf numFmtId="0" fontId="17" fillId="0" borderId="3" xfId="0" applyFont="1" applyBorder="1" applyAlignment="1">
      <alignment vertical="top" wrapText="1"/>
    </xf>
    <xf numFmtId="0" fontId="17" fillId="0" borderId="7" xfId="0" applyFont="1" applyBorder="1" applyAlignment="1">
      <alignment horizontal="right" vertical="top" wrapText="1"/>
    </xf>
    <xf numFmtId="0" fontId="17" fillId="0" borderId="1" xfId="0" applyFont="1" applyBorder="1" applyAlignment="1">
      <alignment horizontal="justify" vertical="top" wrapText="1"/>
    </xf>
    <xf numFmtId="0" fontId="17" fillId="0" borderId="1" xfId="0" applyFont="1" applyBorder="1" applyAlignment="1">
      <alignment horizontal="right" vertical="top" wrapText="1"/>
    </xf>
    <xf numFmtId="0" fontId="17" fillId="0" borderId="3" xfId="0" applyFont="1" applyBorder="1" applyAlignment="1">
      <alignment horizontal="justify" vertical="top" wrapText="1"/>
    </xf>
    <xf numFmtId="0" fontId="16" fillId="0" borderId="0" xfId="0" applyFont="1"/>
    <xf numFmtId="0" fontId="17" fillId="0" borderId="15" xfId="0" applyFont="1" applyBorder="1" applyAlignment="1">
      <alignment horizontal="center" vertical="top" wrapText="1"/>
    </xf>
    <xf numFmtId="0" fontId="28" fillId="0" borderId="0" xfId="0" applyFont="1" applyAlignment="1">
      <alignment horizontal="right"/>
    </xf>
    <xf numFmtId="0" fontId="32" fillId="0" borderId="0" xfId="0" applyFont="1" applyAlignment="1">
      <alignment horizontal="right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2" fontId="17" fillId="0" borderId="7" xfId="0" applyNumberFormat="1" applyFont="1" applyBorder="1" applyAlignment="1">
      <alignment horizontal="center" vertical="top" wrapText="1"/>
    </xf>
    <xf numFmtId="2" fontId="17" fillId="0" borderId="7" xfId="0" applyNumberFormat="1" applyFont="1" applyBorder="1" applyAlignment="1">
      <alignment horizontal="justify" vertical="top" wrapText="1"/>
    </xf>
    <xf numFmtId="2" fontId="17" fillId="0" borderId="7" xfId="0" applyNumberFormat="1" applyFont="1" applyBorder="1" applyAlignment="1">
      <alignment horizontal="right" vertical="top" wrapText="1"/>
    </xf>
    <xf numFmtId="0" fontId="30" fillId="0" borderId="7" xfId="1" applyFont="1" applyBorder="1" applyAlignment="1" applyProtection="1">
      <alignment vertical="top" wrapText="1"/>
    </xf>
    <xf numFmtId="0" fontId="30" fillId="0" borderId="0" xfId="1" applyFont="1" applyAlignment="1" applyProtection="1"/>
    <xf numFmtId="0" fontId="21" fillId="0" borderId="0" xfId="0" applyFont="1" applyAlignment="1">
      <alignment wrapText="1"/>
    </xf>
    <xf numFmtId="0" fontId="17" fillId="0" borderId="0" xfId="0" applyFont="1" applyBorder="1" applyAlignment="1">
      <alignment horizontal="justify" vertical="top" wrapText="1"/>
    </xf>
    <xf numFmtId="0" fontId="17" fillId="0" borderId="0" xfId="0" applyFont="1" applyBorder="1" applyAlignment="1">
      <alignment horizontal="right" vertical="top" wrapText="1"/>
    </xf>
    <xf numFmtId="0" fontId="17" fillId="0" borderId="0" xfId="0" applyFont="1" applyBorder="1" applyAlignment="1">
      <alignment horizontal="center" vertical="top" wrapText="1"/>
    </xf>
    <xf numFmtId="2" fontId="17" fillId="0" borderId="0" xfId="0" applyNumberFormat="1" applyFont="1" applyBorder="1" applyAlignment="1">
      <alignment horizontal="right" vertical="top" wrapText="1"/>
    </xf>
    <xf numFmtId="0" fontId="17" fillId="0" borderId="7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top" wrapText="1"/>
    </xf>
    <xf numFmtId="49" fontId="17" fillId="0" borderId="7" xfId="0" applyNumberFormat="1" applyFont="1" applyBorder="1" applyAlignment="1">
      <alignment horizontal="center" vertical="top" wrapText="1"/>
    </xf>
    <xf numFmtId="0" fontId="15" fillId="0" borderId="18" xfId="0" applyFont="1" applyBorder="1" applyAlignment="1">
      <alignment vertical="top" wrapText="1"/>
    </xf>
    <xf numFmtId="0" fontId="15" fillId="0" borderId="18" xfId="0" applyFont="1" applyBorder="1" applyAlignment="1">
      <alignment horizontal="center" vertical="top" wrapText="1"/>
    </xf>
    <xf numFmtId="0" fontId="15" fillId="0" borderId="18" xfId="0" applyFont="1" applyBorder="1" applyAlignment="1">
      <alignment horizontal="justify" vertical="top" wrapText="1"/>
    </xf>
    <xf numFmtId="0" fontId="20" fillId="0" borderId="18" xfId="0" applyFont="1" applyBorder="1"/>
    <xf numFmtId="0" fontId="15" fillId="0" borderId="21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wrapText="1"/>
    </xf>
    <xf numFmtId="0" fontId="21" fillId="0" borderId="4" xfId="0" applyFont="1" applyBorder="1" applyAlignment="1">
      <alignment wrapText="1"/>
    </xf>
    <xf numFmtId="0" fontId="21" fillId="0" borderId="4" xfId="0" applyFont="1" applyBorder="1" applyAlignment="1">
      <alignment horizont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center" wrapText="1"/>
    </xf>
    <xf numFmtId="0" fontId="17" fillId="0" borderId="5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7" fillId="0" borderId="7" xfId="0" applyFont="1" applyBorder="1" applyAlignment="1">
      <alignment horizontal="center" wrapText="1"/>
    </xf>
    <xf numFmtId="0" fontId="17" fillId="0" borderId="12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center" wrapText="1"/>
    </xf>
    <xf numFmtId="0" fontId="17" fillId="0" borderId="6" xfId="0" applyFont="1" applyBorder="1" applyAlignment="1">
      <alignment horizontal="center" wrapText="1"/>
    </xf>
    <xf numFmtId="0" fontId="18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6" fillId="0" borderId="11" xfId="0" applyFont="1" applyBorder="1" applyAlignment="1">
      <alignment horizontal="center" wrapText="1"/>
    </xf>
    <xf numFmtId="0" fontId="16" fillId="0" borderId="5" xfId="0" applyFont="1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3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justify"/>
    </xf>
    <xf numFmtId="0" fontId="16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23" xfId="0" applyFont="1" applyBorder="1" applyAlignment="1">
      <alignment horizontal="center" vertical="top" wrapText="1"/>
    </xf>
    <xf numFmtId="0" fontId="23" fillId="0" borderId="24" xfId="0" applyFont="1" applyBorder="1" applyAlignment="1">
      <alignment horizontal="center" vertical="top" wrapText="1"/>
    </xf>
    <xf numFmtId="0" fontId="23" fillId="0" borderId="18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justify" vertical="top" wrapText="1"/>
    </xf>
    <xf numFmtId="0" fontId="15" fillId="0" borderId="4" xfId="0" applyFont="1" applyBorder="1" applyAlignment="1">
      <alignment horizontal="justify" vertical="top" wrapText="1"/>
    </xf>
    <xf numFmtId="0" fontId="15" fillId="0" borderId="1" xfId="0" applyFont="1" applyBorder="1" applyAlignment="1">
      <alignment horizontal="justify" vertical="top" wrapText="1"/>
    </xf>
    <xf numFmtId="0" fontId="15" fillId="0" borderId="2" xfId="0" applyFont="1" applyBorder="1" applyAlignment="1">
      <alignment horizontal="justify" vertical="top" wrapText="1"/>
    </xf>
    <xf numFmtId="0" fontId="15" fillId="0" borderId="3" xfId="0" applyFont="1" applyBorder="1" applyAlignment="1">
      <alignment horizontal="justify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justify" vertical="top" wrapText="1"/>
    </xf>
    <xf numFmtId="0" fontId="15" fillId="0" borderId="5" xfId="0" applyFont="1" applyBorder="1" applyAlignment="1">
      <alignment horizontal="justify" vertical="top" wrapText="1"/>
    </xf>
    <xf numFmtId="0" fontId="15" fillId="0" borderId="12" xfId="0" applyFont="1" applyBorder="1" applyAlignment="1">
      <alignment horizontal="justify" vertical="top" wrapText="1"/>
    </xf>
    <xf numFmtId="0" fontId="15" fillId="0" borderId="6" xfId="0" applyFont="1" applyBorder="1" applyAlignment="1">
      <alignment horizontal="justify" vertical="top" wrapText="1"/>
    </xf>
    <xf numFmtId="0" fontId="15" fillId="0" borderId="10" xfId="0" applyFont="1" applyBorder="1" applyAlignment="1">
      <alignment horizontal="justify" vertical="top" wrapText="1"/>
    </xf>
    <xf numFmtId="0" fontId="15" fillId="0" borderId="7" xfId="0" applyFont="1" applyBorder="1" applyAlignment="1">
      <alignment horizontal="justify" vertical="top" wrapText="1"/>
    </xf>
    <xf numFmtId="0" fontId="15" fillId="0" borderId="13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18" xfId="0" applyFont="1" applyBorder="1" applyAlignment="1">
      <alignment horizontal="justify" vertical="top" wrapText="1"/>
    </xf>
    <xf numFmtId="0" fontId="27" fillId="0" borderId="12" xfId="1" applyFont="1" applyBorder="1" applyAlignment="1" applyProtection="1">
      <alignment horizontal="center" vertical="top" wrapText="1"/>
    </xf>
    <xf numFmtId="0" fontId="27" fillId="0" borderId="6" xfId="1" applyFont="1" applyBorder="1" applyAlignment="1" applyProtection="1">
      <alignment horizontal="center" vertical="top" wrapText="1"/>
    </xf>
    <xf numFmtId="0" fontId="15" fillId="0" borderId="14" xfId="0" applyFont="1" applyBorder="1" applyAlignment="1">
      <alignment horizontal="center" vertical="top" wrapText="1"/>
    </xf>
    <xf numFmtId="0" fontId="20" fillId="0" borderId="10" xfId="0" applyFont="1" applyBorder="1" applyAlignment="1">
      <alignment vertical="top" wrapText="1"/>
    </xf>
    <xf numFmtId="0" fontId="20" fillId="0" borderId="7" xfId="0" applyFont="1" applyBorder="1" applyAlignment="1">
      <alignment vertical="top" wrapText="1"/>
    </xf>
    <xf numFmtId="0" fontId="17" fillId="0" borderId="1" xfId="0" applyFont="1" applyBorder="1" applyAlignment="1">
      <alignment horizontal="right" vertical="top" wrapText="1"/>
    </xf>
    <xf numFmtId="0" fontId="17" fillId="0" borderId="3" xfId="0" applyFont="1" applyBorder="1" applyAlignment="1">
      <alignment horizontal="right" vertical="top" wrapText="1"/>
    </xf>
    <xf numFmtId="0" fontId="17" fillId="0" borderId="1" xfId="0" applyFont="1" applyBorder="1" applyAlignment="1">
      <alignment horizontal="justify" vertical="top" wrapText="1"/>
    </xf>
    <xf numFmtId="0" fontId="17" fillId="0" borderId="3" xfId="0" applyFont="1" applyBorder="1" applyAlignment="1">
      <alignment horizontal="justify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top" wrapText="1"/>
    </xf>
    <xf numFmtId="0" fontId="17" fillId="0" borderId="8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0" fontId="30" fillId="0" borderId="11" xfId="1" applyFont="1" applyBorder="1" applyAlignment="1" applyProtection="1">
      <alignment horizontal="center" vertical="top" wrapText="1"/>
    </xf>
    <xf numFmtId="0" fontId="30" fillId="0" borderId="8" xfId="1" applyFont="1" applyBorder="1" applyAlignment="1" applyProtection="1">
      <alignment horizontal="center" vertical="top" wrapText="1"/>
    </xf>
    <xf numFmtId="0" fontId="30" fillId="0" borderId="5" xfId="1" applyFont="1" applyBorder="1" applyAlignment="1" applyProtection="1">
      <alignment horizontal="center" vertical="top" wrapText="1"/>
    </xf>
    <xf numFmtId="0" fontId="21" fillId="0" borderId="10" xfId="0" applyFont="1" applyBorder="1" applyAlignment="1">
      <alignment vertical="top" wrapText="1"/>
    </xf>
    <xf numFmtId="0" fontId="21" fillId="0" borderId="9" xfId="0" applyFont="1" applyBorder="1" applyAlignment="1">
      <alignment vertical="top" wrapText="1"/>
    </xf>
    <xf numFmtId="0" fontId="21" fillId="0" borderId="7" xfId="0" applyFont="1" applyBorder="1" applyAlignment="1">
      <alignment vertical="top" wrapText="1"/>
    </xf>
    <xf numFmtId="0" fontId="17" fillId="0" borderId="13" xfId="0" applyFont="1" applyBorder="1" applyAlignment="1">
      <alignment horizontal="right" vertical="top" wrapText="1"/>
    </xf>
    <xf numFmtId="0" fontId="17" fillId="0" borderId="4" xfId="0" applyFont="1" applyBorder="1" applyAlignment="1">
      <alignment horizontal="right" vertical="top" wrapText="1"/>
    </xf>
    <xf numFmtId="0" fontId="3" fillId="0" borderId="0" xfId="0" applyFont="1" applyAlignment="1"/>
    <xf numFmtId="0" fontId="17" fillId="0" borderId="0" xfId="0" applyFont="1" applyBorder="1" applyAlignment="1">
      <alignment horizontal="center" vertical="top" wrapText="1"/>
    </xf>
    <xf numFmtId="0" fontId="28" fillId="0" borderId="0" xfId="0" applyFont="1" applyAlignment="1">
      <alignment horizontal="center" wrapText="1"/>
    </xf>
    <xf numFmtId="0" fontId="21" fillId="0" borderId="0" xfId="0" applyFont="1" applyAlignment="1">
      <alignment wrapText="1"/>
    </xf>
    <xf numFmtId="0" fontId="12" fillId="0" borderId="8" xfId="0" applyFont="1" applyBorder="1" applyAlignment="1">
      <alignment horizontal="right" vertical="top" wrapText="1"/>
    </xf>
    <xf numFmtId="0" fontId="12" fillId="0" borderId="5" xfId="0" applyFont="1" applyBorder="1" applyAlignment="1">
      <alignment horizontal="right" vertical="top" wrapText="1"/>
    </xf>
    <xf numFmtId="0" fontId="12" fillId="0" borderId="13" xfId="0" applyFont="1" applyBorder="1" applyAlignment="1">
      <alignment horizontal="justify" vertical="top" wrapText="1"/>
    </xf>
    <xf numFmtId="0" fontId="12" fillId="0" borderId="4" xfId="0" applyFont="1" applyBorder="1" applyAlignment="1">
      <alignment horizontal="justify" vertical="top" wrapText="1"/>
    </xf>
    <xf numFmtId="0" fontId="12" fillId="0" borderId="0" xfId="0" applyFont="1" applyAlignment="1">
      <alignment horizontal="right" vertical="top" wrapText="1"/>
    </xf>
    <xf numFmtId="0" fontId="12" fillId="0" borderId="6" xfId="0" applyFont="1" applyBorder="1" applyAlignment="1">
      <alignment horizontal="right" vertical="top" wrapText="1"/>
    </xf>
    <xf numFmtId="0" fontId="11" fillId="0" borderId="0" xfId="0" applyFont="1" applyAlignment="1">
      <alignment horizontal="center"/>
    </xf>
    <xf numFmtId="0" fontId="0" fillId="0" borderId="0" xfId="0" applyAlignment="1"/>
    <xf numFmtId="0" fontId="1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2" fillId="0" borderId="11" xfId="0" applyFont="1" applyBorder="1" applyAlignment="1">
      <alignment horizontal="justify" vertical="top" wrapText="1"/>
    </xf>
    <xf numFmtId="0" fontId="12" fillId="0" borderId="5" xfId="0" applyFont="1" applyBorder="1" applyAlignment="1">
      <alignment horizontal="justify" vertical="top" wrapText="1"/>
    </xf>
    <xf numFmtId="0" fontId="12" fillId="0" borderId="14" xfId="0" applyFont="1" applyBorder="1" applyAlignment="1">
      <alignment horizontal="justify" vertical="top" wrapText="1"/>
    </xf>
    <xf numFmtId="0" fontId="12" fillId="0" borderId="10" xfId="0" applyFont="1" applyBorder="1" applyAlignment="1">
      <alignment horizontal="right" vertical="top" wrapText="1"/>
    </xf>
    <xf numFmtId="0" fontId="12" fillId="0" borderId="9" xfId="0" applyFont="1" applyBorder="1" applyAlignment="1">
      <alignment horizontal="right" vertical="top" wrapText="1"/>
    </xf>
    <xf numFmtId="0" fontId="12" fillId="0" borderId="7" xfId="0" applyFont="1" applyBorder="1" applyAlignment="1">
      <alignment horizontal="right" vertical="top" wrapText="1"/>
    </xf>
    <xf numFmtId="0" fontId="12" fillId="0" borderId="13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right" vertical="top" wrapText="1"/>
    </xf>
    <xf numFmtId="0" fontId="12" fillId="0" borderId="14" xfId="0" applyFont="1" applyBorder="1" applyAlignment="1">
      <alignment horizontal="right" vertical="top" wrapText="1"/>
    </xf>
    <xf numFmtId="0" fontId="12" fillId="0" borderId="4" xfId="0" applyFont="1" applyBorder="1" applyAlignment="1">
      <alignment horizontal="right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0" fillId="0" borderId="1" xfId="1" applyBorder="1" applyAlignment="1" applyProtection="1">
      <alignment horizontal="center" vertical="top" wrapText="1"/>
    </xf>
    <xf numFmtId="0" fontId="10" fillId="0" borderId="2" xfId="1" applyBorder="1" applyAlignment="1" applyProtection="1">
      <alignment horizontal="center" vertical="top" wrapText="1"/>
    </xf>
    <xf numFmtId="0" fontId="10" fillId="0" borderId="3" xfId="1" applyBorder="1" applyAlignment="1" applyProtection="1">
      <alignment horizontal="center" vertical="top" wrapText="1"/>
    </xf>
    <xf numFmtId="0" fontId="12" fillId="0" borderId="11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3" fillId="0" borderId="13" xfId="0" applyFont="1" applyBorder="1" applyAlignment="1">
      <alignment horizontal="justify" vertical="top" wrapText="1"/>
    </xf>
    <xf numFmtId="0" fontId="13" fillId="0" borderId="14" xfId="0" applyFont="1" applyBorder="1" applyAlignment="1">
      <alignment horizontal="justify" vertical="top" wrapText="1"/>
    </xf>
    <xf numFmtId="0" fontId="13" fillId="0" borderId="4" xfId="0" applyFont="1" applyBorder="1" applyAlignment="1">
      <alignment horizontal="justify" vertical="top" wrapText="1"/>
    </xf>
    <xf numFmtId="0" fontId="13" fillId="0" borderId="13" xfId="0" applyFont="1" applyBorder="1" applyAlignment="1">
      <alignment horizontal="right" vertical="top" wrapText="1"/>
    </xf>
    <xf numFmtId="0" fontId="13" fillId="0" borderId="14" xfId="0" applyFont="1" applyBorder="1" applyAlignment="1">
      <alignment horizontal="right" vertical="top" wrapText="1"/>
    </xf>
    <xf numFmtId="0" fontId="13" fillId="0" borderId="4" xfId="0" applyFont="1" applyBorder="1" applyAlignment="1">
      <alignment horizontal="right" vertical="top" wrapText="1"/>
    </xf>
    <xf numFmtId="0" fontId="10" fillId="0" borderId="13" xfId="1" applyBorder="1" applyAlignment="1" applyProtection="1">
      <alignment horizontal="right" vertical="top" wrapText="1"/>
    </xf>
    <xf numFmtId="0" fontId="10" fillId="0" borderId="14" xfId="1" applyBorder="1" applyAlignment="1" applyProtection="1">
      <alignment horizontal="right" vertical="top" wrapText="1"/>
    </xf>
    <xf numFmtId="0" fontId="10" fillId="0" borderId="4" xfId="1" applyBorder="1" applyAlignment="1" applyProtection="1">
      <alignment horizontal="right" vertical="top" wrapText="1"/>
    </xf>
    <xf numFmtId="0" fontId="12" fillId="0" borderId="1" xfId="0" applyFont="1" applyBorder="1" applyAlignment="1">
      <alignment horizontal="justify" vertical="top" wrapText="1"/>
    </xf>
    <xf numFmtId="0" fontId="12" fillId="0" borderId="3" xfId="0" applyFont="1" applyBorder="1" applyAlignment="1">
      <alignment horizontal="justify" vertical="top" wrapText="1"/>
    </xf>
    <xf numFmtId="0" fontId="12" fillId="0" borderId="0" xfId="0" applyFont="1" applyAlignment="1">
      <alignment horizontal="justify" vertical="top" wrapText="1"/>
    </xf>
    <xf numFmtId="0" fontId="10" fillId="0" borderId="0" xfId="1" applyAlignment="1" applyProtection="1">
      <alignment horizontal="right" vertical="top" wrapText="1"/>
    </xf>
    <xf numFmtId="0" fontId="10" fillId="0" borderId="6" xfId="1" applyBorder="1" applyAlignment="1" applyProtection="1">
      <alignment horizontal="right" vertical="top" wrapText="1"/>
    </xf>
    <xf numFmtId="0" fontId="12" fillId="0" borderId="9" xfId="0" applyFont="1" applyBorder="1" applyAlignment="1">
      <alignment horizontal="justify" vertical="top" wrapText="1"/>
    </xf>
    <xf numFmtId="0" fontId="13" fillId="0" borderId="9" xfId="0" applyFont="1" applyBorder="1" applyAlignment="1">
      <alignment horizontal="right" vertical="top" wrapText="1"/>
    </xf>
    <xf numFmtId="0" fontId="13" fillId="0" borderId="7" xfId="0" applyFont="1" applyBorder="1" applyAlignment="1">
      <alignment horizontal="right" vertical="top" wrapText="1"/>
    </xf>
    <xf numFmtId="0" fontId="12" fillId="0" borderId="8" xfId="0" applyFont="1" applyBorder="1" applyAlignment="1">
      <alignment horizontal="justify" vertical="top" wrapText="1"/>
    </xf>
    <xf numFmtId="0" fontId="12" fillId="0" borderId="10" xfId="0" applyFont="1" applyBorder="1" applyAlignment="1">
      <alignment horizontal="justify" vertical="top" wrapText="1"/>
    </xf>
    <xf numFmtId="0" fontId="12" fillId="0" borderId="7" xfId="0" applyFont="1" applyBorder="1" applyAlignment="1">
      <alignment horizontal="justify" vertical="top" wrapText="1"/>
    </xf>
    <xf numFmtId="0" fontId="13" fillId="0" borderId="11" xfId="0" applyFont="1" applyBorder="1" applyAlignment="1">
      <alignment horizontal="right" vertical="top" wrapText="1"/>
    </xf>
    <xf numFmtId="0" fontId="13" fillId="0" borderId="8" xfId="0" applyFont="1" applyBorder="1" applyAlignment="1">
      <alignment horizontal="right" vertical="top" wrapText="1"/>
    </xf>
    <xf numFmtId="0" fontId="13" fillId="0" borderId="5" xfId="0" applyFont="1" applyBorder="1" applyAlignment="1">
      <alignment horizontal="right" vertical="top" wrapText="1"/>
    </xf>
    <xf numFmtId="0" fontId="13" fillId="0" borderId="10" xfId="0" applyFont="1" applyBorder="1" applyAlignment="1">
      <alignment horizontal="right" vertical="top" wrapText="1"/>
    </xf>
    <xf numFmtId="0" fontId="10" fillId="0" borderId="11" xfId="1" applyBorder="1" applyAlignment="1" applyProtection="1">
      <alignment horizontal="right" vertical="top" wrapText="1"/>
    </xf>
    <xf numFmtId="0" fontId="10" fillId="0" borderId="8" xfId="1" applyBorder="1" applyAlignment="1" applyProtection="1">
      <alignment horizontal="right" vertical="top" wrapText="1"/>
    </xf>
    <xf numFmtId="0" fontId="10" fillId="0" borderId="5" xfId="1" applyBorder="1" applyAlignment="1" applyProtection="1">
      <alignment horizontal="right" vertical="top" wrapText="1"/>
    </xf>
    <xf numFmtId="0" fontId="10" fillId="0" borderId="10" xfId="1" applyBorder="1" applyAlignment="1" applyProtection="1">
      <alignment horizontal="right" vertical="top" wrapText="1"/>
    </xf>
    <xf numFmtId="0" fontId="10" fillId="0" borderId="9" xfId="1" applyBorder="1" applyAlignment="1" applyProtection="1">
      <alignment horizontal="right" vertical="top" wrapText="1"/>
    </xf>
    <xf numFmtId="0" fontId="10" fillId="0" borderId="7" xfId="1" applyBorder="1" applyAlignment="1" applyProtection="1">
      <alignment horizontal="righ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internet.garant.ru/document?id=12012604&amp;sub=78111" TargetMode="External"/><Relationship Id="rId1" Type="http://schemas.openxmlformats.org/officeDocument/2006/relationships/hyperlink" Target="http://internet.garant.ru/document?id=70308460&amp;sub=100000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internet.garant.ru/document?id=12088083&amp;sub=0" TargetMode="External"/><Relationship Id="rId1" Type="http://schemas.openxmlformats.org/officeDocument/2006/relationships/hyperlink" Target="http://internet.garant.ru/document?id=70253464&amp;sub=15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internet.garant.ru/document?id=12043845&amp;sub=0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internet.garant.ru/document?id=70308460&amp;sub=100000" TargetMode="External"/><Relationship Id="rId7" Type="http://schemas.openxmlformats.org/officeDocument/2006/relationships/printerSettings" Target="../printerSettings/printerSettings13.bin"/><Relationship Id="rId2" Type="http://schemas.openxmlformats.org/officeDocument/2006/relationships/hyperlink" Target="http://internet.garant.ru/document?id=70365940&amp;sub=0" TargetMode="External"/><Relationship Id="rId1" Type="http://schemas.openxmlformats.org/officeDocument/2006/relationships/hyperlink" Target="http://internet.garant.ru/document?id=79139&amp;sub=0" TargetMode="External"/><Relationship Id="rId6" Type="http://schemas.openxmlformats.org/officeDocument/2006/relationships/hyperlink" Target="http://internet.garant.ru/document?id=70308460&amp;sub=100000" TargetMode="External"/><Relationship Id="rId5" Type="http://schemas.openxmlformats.org/officeDocument/2006/relationships/hyperlink" Target="http://internet.garant.ru/document?id=12022754&amp;sub=0" TargetMode="External"/><Relationship Id="rId4" Type="http://schemas.openxmlformats.org/officeDocument/2006/relationships/hyperlink" Target="http://internet.garant.ru/document?id=79222&amp;sub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6"/>
  <sheetViews>
    <sheetView view="pageBreakPreview" topLeftCell="B35" zoomScale="91" zoomScaleSheetLayoutView="91" workbookViewId="0">
      <selection activeCell="H21" sqref="H21:I22"/>
    </sheetView>
  </sheetViews>
  <sheetFormatPr defaultRowHeight="15" x14ac:dyDescent="0.25"/>
  <cols>
    <col min="1" max="1" width="9.140625" customWidth="1"/>
    <col min="3" max="3" width="4.140625" customWidth="1"/>
    <col min="4" max="5" width="9.140625" hidden="1" customWidth="1"/>
    <col min="7" max="7" width="47" customWidth="1"/>
    <col min="8" max="8" width="7.7109375" customWidth="1"/>
    <col min="9" max="9" width="61.28515625" customWidth="1"/>
  </cols>
  <sheetData>
    <row r="1" spans="6:9" x14ac:dyDescent="0.25">
      <c r="F1" s="148" t="s">
        <v>40</v>
      </c>
      <c r="G1" s="148"/>
      <c r="H1" s="148"/>
      <c r="I1" s="148"/>
    </row>
    <row r="2" spans="6:9" x14ac:dyDescent="0.25">
      <c r="F2" s="149" t="s">
        <v>41</v>
      </c>
      <c r="G2" s="149"/>
      <c r="H2" s="149"/>
      <c r="I2" s="149"/>
    </row>
    <row r="3" spans="6:9" ht="25.5" customHeight="1" x14ac:dyDescent="0.25">
      <c r="F3" s="149" t="s">
        <v>30</v>
      </c>
      <c r="G3" s="149"/>
      <c r="H3" s="149"/>
      <c r="I3" s="149"/>
    </row>
    <row r="4" spans="6:9" ht="25.5" customHeight="1" x14ac:dyDescent="0.25">
      <c r="F4" s="149" t="s">
        <v>42</v>
      </c>
      <c r="G4" s="149"/>
      <c r="H4" s="149"/>
      <c r="I4" s="149"/>
    </row>
    <row r="5" spans="6:9" x14ac:dyDescent="0.25">
      <c r="F5" s="5"/>
      <c r="G5" s="150"/>
      <c r="H5" s="150"/>
      <c r="I5" s="3"/>
    </row>
    <row r="6" spans="6:9" x14ac:dyDescent="0.25">
      <c r="F6" s="5"/>
      <c r="G6" s="150"/>
      <c r="H6" s="150"/>
      <c r="I6" s="3"/>
    </row>
    <row r="7" spans="6:9" ht="18.75" x14ac:dyDescent="0.3">
      <c r="F7" s="151" t="s">
        <v>43</v>
      </c>
      <c r="G7" s="151"/>
      <c r="H7" s="151"/>
      <c r="I7" s="151"/>
    </row>
    <row r="8" spans="6:9" ht="18.75" x14ac:dyDescent="0.3">
      <c r="F8" s="152" t="s">
        <v>44</v>
      </c>
      <c r="G8" s="152"/>
      <c r="H8" s="152"/>
      <c r="I8" s="152"/>
    </row>
    <row r="9" spans="6:9" ht="41.25" customHeight="1" x14ac:dyDescent="0.3">
      <c r="F9" s="138"/>
      <c r="G9" s="138"/>
      <c r="H9" s="138"/>
      <c r="I9" s="30" t="s">
        <v>383</v>
      </c>
    </row>
    <row r="10" spans="6:9" ht="18.75" x14ac:dyDescent="0.3">
      <c r="F10" s="27"/>
      <c r="G10" s="138"/>
      <c r="H10" s="138"/>
      <c r="I10" s="28"/>
    </row>
    <row r="11" spans="6:9" ht="18.75" x14ac:dyDescent="0.3">
      <c r="F11" s="27"/>
      <c r="G11" s="138"/>
      <c r="H11" s="138"/>
      <c r="I11" s="29" t="s">
        <v>382</v>
      </c>
    </row>
    <row r="12" spans="6:9" x14ac:dyDescent="0.25">
      <c r="F12" s="5"/>
      <c r="G12" s="153"/>
      <c r="H12" s="153"/>
      <c r="I12" s="26" t="s">
        <v>46</v>
      </c>
    </row>
    <row r="13" spans="6:9" ht="18.75" x14ac:dyDescent="0.3">
      <c r="F13" s="154" t="s">
        <v>47</v>
      </c>
      <c r="G13" s="154"/>
      <c r="H13" s="154"/>
      <c r="I13" s="154"/>
    </row>
    <row r="14" spans="6:9" ht="25.5" customHeight="1" x14ac:dyDescent="0.3">
      <c r="F14" s="137" t="s">
        <v>48</v>
      </c>
      <c r="G14" s="137"/>
      <c r="H14" s="137"/>
      <c r="I14" s="137"/>
    </row>
    <row r="15" spans="6:9" ht="63.75" customHeight="1" x14ac:dyDescent="0.3">
      <c r="F15" s="135" t="s">
        <v>49</v>
      </c>
      <c r="G15" s="135"/>
      <c r="H15" s="135"/>
      <c r="I15" s="135"/>
    </row>
    <row r="16" spans="6:9" ht="14.25" customHeight="1" x14ac:dyDescent="0.25">
      <c r="F16" s="136" t="s">
        <v>50</v>
      </c>
      <c r="G16" s="136"/>
      <c r="H16" s="136"/>
      <c r="I16" s="136"/>
    </row>
    <row r="17" spans="2:9" ht="25.5" customHeight="1" x14ac:dyDescent="0.3">
      <c r="F17" s="137" t="s">
        <v>384</v>
      </c>
      <c r="G17" s="137"/>
      <c r="H17" s="137"/>
      <c r="I17" s="137"/>
    </row>
    <row r="18" spans="2:9" ht="24" customHeight="1" x14ac:dyDescent="0.3">
      <c r="F18" s="138" t="s">
        <v>385</v>
      </c>
      <c r="G18" s="138"/>
      <c r="H18" s="138"/>
      <c r="I18" s="138"/>
    </row>
    <row r="19" spans="2:9" ht="12" customHeight="1" x14ac:dyDescent="0.25">
      <c r="F19" s="136" t="s">
        <v>51</v>
      </c>
      <c r="G19" s="136"/>
      <c r="H19" s="136"/>
      <c r="I19" s="136"/>
    </row>
    <row r="20" spans="2:9" ht="15.75" thickBot="1" x14ac:dyDescent="0.3">
      <c r="F20" s="139"/>
      <c r="G20" s="139"/>
      <c r="H20" s="5"/>
      <c r="I20" s="5"/>
    </row>
    <row r="21" spans="2:9" ht="89.25" customHeight="1" x14ac:dyDescent="0.3">
      <c r="B21" s="32"/>
      <c r="C21" s="32"/>
      <c r="D21" s="32"/>
      <c r="E21" s="32"/>
      <c r="F21" s="140" t="s">
        <v>52</v>
      </c>
      <c r="G21" s="141"/>
      <c r="H21" s="127"/>
      <c r="I21" s="144"/>
    </row>
    <row r="22" spans="2:9" ht="19.5" thickBot="1" x14ac:dyDescent="0.35">
      <c r="B22" s="32"/>
      <c r="C22" s="32"/>
      <c r="D22" s="32"/>
      <c r="E22" s="32"/>
      <c r="F22" s="142" t="s">
        <v>53</v>
      </c>
      <c r="G22" s="143"/>
      <c r="H22" s="129"/>
      <c r="I22" s="145"/>
    </row>
    <row r="23" spans="2:9" ht="64.5" customHeight="1" thickBot="1" x14ac:dyDescent="0.35">
      <c r="B23" s="32"/>
      <c r="C23" s="32"/>
      <c r="D23" s="32"/>
      <c r="E23" s="32"/>
      <c r="F23" s="121" t="s">
        <v>54</v>
      </c>
      <c r="G23" s="122"/>
      <c r="H23" s="146" t="s">
        <v>55</v>
      </c>
      <c r="I23" s="147"/>
    </row>
    <row r="24" spans="2:9" ht="46.5" customHeight="1" thickBot="1" x14ac:dyDescent="0.35">
      <c r="B24" s="32"/>
      <c r="C24" s="32"/>
      <c r="D24" s="32"/>
      <c r="E24" s="32"/>
      <c r="F24" s="123" t="s">
        <v>56</v>
      </c>
      <c r="G24" s="124"/>
      <c r="H24" s="127" t="s">
        <v>57</v>
      </c>
      <c r="I24" s="128"/>
    </row>
    <row r="25" spans="2:9" ht="19.5" hidden="1" thickBot="1" x14ac:dyDescent="0.35">
      <c r="B25" s="32"/>
      <c r="C25" s="32"/>
      <c r="D25" s="32"/>
      <c r="E25" s="32"/>
      <c r="F25" s="125"/>
      <c r="G25" s="126"/>
      <c r="H25" s="129"/>
      <c r="I25" s="130"/>
    </row>
    <row r="26" spans="2:9" ht="45" customHeight="1" thickBot="1" x14ac:dyDescent="0.35">
      <c r="B26" s="32"/>
      <c r="C26" s="32"/>
      <c r="D26" s="32"/>
      <c r="E26" s="32"/>
      <c r="F26" s="123" t="s">
        <v>58</v>
      </c>
      <c r="G26" s="124"/>
      <c r="H26" s="127" t="s">
        <v>59</v>
      </c>
      <c r="I26" s="128"/>
    </row>
    <row r="27" spans="2:9" ht="19.5" hidden="1" thickBot="1" x14ac:dyDescent="0.35">
      <c r="B27" s="32"/>
      <c r="C27" s="32"/>
      <c r="D27" s="32"/>
      <c r="E27" s="32"/>
      <c r="F27" s="125"/>
      <c r="G27" s="126"/>
      <c r="H27" s="129"/>
      <c r="I27" s="130"/>
    </row>
    <row r="28" spans="2:9" ht="18.75" x14ac:dyDescent="0.3">
      <c r="B28" s="32"/>
      <c r="C28" s="32"/>
      <c r="D28" s="32"/>
      <c r="E28" s="32"/>
      <c r="F28" s="123" t="s">
        <v>60</v>
      </c>
      <c r="G28" s="124"/>
      <c r="H28" s="127"/>
      <c r="I28" s="128"/>
    </row>
    <row r="29" spans="2:9" ht="34.5" customHeight="1" thickBot="1" x14ac:dyDescent="0.35">
      <c r="B29" s="32"/>
      <c r="C29" s="32"/>
      <c r="D29" s="32"/>
      <c r="E29" s="32"/>
      <c r="F29" s="131"/>
      <c r="G29" s="132"/>
      <c r="H29" s="133" t="s">
        <v>61</v>
      </c>
      <c r="I29" s="134"/>
    </row>
    <row r="30" spans="2:9" ht="19.5" hidden="1" thickBot="1" x14ac:dyDescent="0.35">
      <c r="B30" s="32"/>
      <c r="C30" s="32"/>
      <c r="D30" s="32"/>
      <c r="E30" s="32"/>
      <c r="F30" s="125"/>
      <c r="G30" s="126"/>
      <c r="H30" s="129" t="s">
        <v>62</v>
      </c>
      <c r="I30" s="130"/>
    </row>
    <row r="31" spans="2:9" ht="23.25" customHeight="1" thickBot="1" x14ac:dyDescent="0.35">
      <c r="B31" s="32"/>
      <c r="C31" s="32"/>
      <c r="D31" s="32"/>
      <c r="E31" s="32"/>
      <c r="F31" s="121" t="s">
        <v>63</v>
      </c>
      <c r="G31" s="122"/>
      <c r="H31" s="118" t="s">
        <v>64</v>
      </c>
      <c r="I31" s="120"/>
    </row>
    <row r="32" spans="2:9" ht="28.5" customHeight="1" thickBot="1" x14ac:dyDescent="0.35">
      <c r="B32" s="32"/>
      <c r="C32" s="32"/>
      <c r="D32" s="32"/>
      <c r="E32" s="32"/>
      <c r="F32" s="121" t="s">
        <v>65</v>
      </c>
      <c r="G32" s="122"/>
      <c r="H32" s="118" t="s">
        <v>66</v>
      </c>
      <c r="I32" s="120"/>
    </row>
    <row r="33" spans="2:9" ht="25.5" customHeight="1" thickBot="1" x14ac:dyDescent="0.35">
      <c r="B33" s="32"/>
      <c r="C33" s="32"/>
      <c r="D33" s="32"/>
      <c r="E33" s="32"/>
      <c r="F33" s="121" t="s">
        <v>67</v>
      </c>
      <c r="G33" s="122"/>
      <c r="H33" s="118" t="s">
        <v>386</v>
      </c>
      <c r="I33" s="120"/>
    </row>
    <row r="34" spans="2:9" ht="19.5" thickBot="1" x14ac:dyDescent="0.35">
      <c r="B34" s="32"/>
      <c r="C34" s="32"/>
      <c r="D34" s="32"/>
      <c r="E34" s="32"/>
      <c r="F34" s="121" t="s">
        <v>68</v>
      </c>
      <c r="G34" s="122"/>
      <c r="H34" s="118">
        <v>1313902802</v>
      </c>
      <c r="I34" s="120"/>
    </row>
    <row r="35" spans="2:9" ht="19.5" thickBot="1" x14ac:dyDescent="0.35">
      <c r="B35" s="32"/>
      <c r="C35" s="32"/>
      <c r="D35" s="32"/>
      <c r="E35" s="32"/>
      <c r="F35" s="121" t="s">
        <v>69</v>
      </c>
      <c r="G35" s="122"/>
      <c r="H35" s="118" t="s">
        <v>70</v>
      </c>
      <c r="I35" s="120"/>
    </row>
    <row r="36" spans="2:9" ht="40.5" customHeight="1" thickBot="1" x14ac:dyDescent="0.35">
      <c r="B36" s="32"/>
      <c r="C36" s="32"/>
      <c r="D36" s="32"/>
      <c r="E36" s="32"/>
      <c r="F36" s="121" t="s">
        <v>71</v>
      </c>
      <c r="G36" s="122"/>
      <c r="H36" s="118"/>
      <c r="I36" s="119"/>
    </row>
    <row r="37" spans="2:9" ht="42.75" customHeight="1" thickBot="1" x14ac:dyDescent="0.35">
      <c r="B37" s="32"/>
      <c r="C37" s="32"/>
      <c r="D37" s="32"/>
      <c r="E37" s="32"/>
      <c r="F37" s="121" t="s">
        <v>72</v>
      </c>
      <c r="G37" s="122"/>
      <c r="H37" s="118"/>
      <c r="I37" s="119"/>
    </row>
    <row r="38" spans="2:9" ht="22.5" customHeight="1" thickBot="1" x14ac:dyDescent="0.35">
      <c r="B38" s="32"/>
      <c r="C38" s="32"/>
      <c r="D38" s="32"/>
      <c r="E38" s="32"/>
      <c r="F38" s="121" t="s">
        <v>73</v>
      </c>
      <c r="G38" s="122"/>
      <c r="H38" s="118"/>
      <c r="I38" s="120"/>
    </row>
    <row r="39" spans="2:9" ht="19.5" thickBot="1" x14ac:dyDescent="0.35">
      <c r="B39" s="32"/>
      <c r="C39" s="32"/>
      <c r="D39" s="32"/>
      <c r="E39" s="32"/>
      <c r="F39" s="121" t="s">
        <v>74</v>
      </c>
      <c r="G39" s="122"/>
      <c r="H39" s="118" t="s">
        <v>75</v>
      </c>
      <c r="I39" s="120"/>
    </row>
    <row r="40" spans="2:9" ht="39.75" customHeight="1" thickBot="1" x14ac:dyDescent="0.35">
      <c r="B40" s="32"/>
      <c r="C40" s="32"/>
      <c r="D40" s="32"/>
      <c r="E40" s="32"/>
      <c r="F40" s="121" t="s">
        <v>76</v>
      </c>
      <c r="G40" s="122"/>
      <c r="H40" s="118"/>
      <c r="I40" s="119"/>
    </row>
    <row r="41" spans="2:9" ht="19.5" thickBot="1" x14ac:dyDescent="0.35">
      <c r="B41" s="32"/>
      <c r="C41" s="32"/>
      <c r="D41" s="32"/>
      <c r="E41" s="32"/>
      <c r="F41" s="121" t="s">
        <v>77</v>
      </c>
      <c r="G41" s="122"/>
      <c r="H41" s="118" t="s">
        <v>78</v>
      </c>
      <c r="I41" s="120"/>
    </row>
    <row r="42" spans="2:9" ht="30.75" customHeight="1" thickBot="1" x14ac:dyDescent="0.35">
      <c r="B42" s="32"/>
      <c r="C42" s="32"/>
      <c r="D42" s="32"/>
      <c r="E42" s="32"/>
      <c r="F42" s="121" t="s">
        <v>79</v>
      </c>
      <c r="G42" s="122"/>
      <c r="H42" s="118" t="s">
        <v>80</v>
      </c>
      <c r="I42" s="120"/>
    </row>
    <row r="43" spans="2:9" ht="51.75" customHeight="1" thickBot="1" x14ac:dyDescent="0.35">
      <c r="B43" s="32"/>
      <c r="C43" s="32"/>
      <c r="D43" s="32"/>
      <c r="E43" s="32"/>
      <c r="F43" s="121" t="s">
        <v>387</v>
      </c>
      <c r="G43" s="122"/>
      <c r="H43" s="118" t="s">
        <v>81</v>
      </c>
      <c r="I43" s="119"/>
    </row>
    <row r="44" spans="2:9" ht="18.75" x14ac:dyDescent="0.3">
      <c r="B44" s="32"/>
      <c r="C44" s="32"/>
      <c r="D44" s="32"/>
      <c r="E44" s="32"/>
      <c r="F44" s="32"/>
      <c r="G44" s="32"/>
      <c r="H44" s="32"/>
      <c r="I44" s="32"/>
    </row>
    <row r="45" spans="2:9" ht="18.75" x14ac:dyDescent="0.3">
      <c r="B45" s="32"/>
      <c r="C45" s="32"/>
      <c r="D45" s="32"/>
      <c r="E45" s="32"/>
      <c r="F45" s="32"/>
      <c r="G45" s="32"/>
      <c r="H45" s="32"/>
      <c r="I45" s="32"/>
    </row>
    <row r="46" spans="2:9" ht="18.75" x14ac:dyDescent="0.3">
      <c r="B46" s="32"/>
      <c r="C46" s="32"/>
      <c r="D46" s="32"/>
      <c r="E46" s="32"/>
      <c r="F46" s="32"/>
      <c r="G46" s="32"/>
      <c r="H46" s="32"/>
      <c r="I46" s="32"/>
    </row>
  </sheetData>
  <mergeCells count="59">
    <mergeCell ref="F14:I14"/>
    <mergeCell ref="F1:I1"/>
    <mergeCell ref="F2:I2"/>
    <mergeCell ref="F3:I3"/>
    <mergeCell ref="F4:I4"/>
    <mergeCell ref="G5:H5"/>
    <mergeCell ref="G6:H6"/>
    <mergeCell ref="F7:I7"/>
    <mergeCell ref="F8:I8"/>
    <mergeCell ref="F9:H9"/>
    <mergeCell ref="G10:H10"/>
    <mergeCell ref="G11:H11"/>
    <mergeCell ref="G12:H12"/>
    <mergeCell ref="F13:I13"/>
    <mergeCell ref="F24:G25"/>
    <mergeCell ref="H24:I25"/>
    <mergeCell ref="F15:I15"/>
    <mergeCell ref="F16:I16"/>
    <mergeCell ref="F17:I17"/>
    <mergeCell ref="F18:I18"/>
    <mergeCell ref="F19:I19"/>
    <mergeCell ref="F20:G20"/>
    <mergeCell ref="F21:G21"/>
    <mergeCell ref="F22:G22"/>
    <mergeCell ref="H21:I22"/>
    <mergeCell ref="F23:G23"/>
    <mergeCell ref="H23:I23"/>
    <mergeCell ref="F26:G27"/>
    <mergeCell ref="H26:I27"/>
    <mergeCell ref="F28:G30"/>
    <mergeCell ref="H28:I28"/>
    <mergeCell ref="H29:I29"/>
    <mergeCell ref="H30:I30"/>
    <mergeCell ref="F31:G31"/>
    <mergeCell ref="F32:G32"/>
    <mergeCell ref="F33:G33"/>
    <mergeCell ref="F34:G34"/>
    <mergeCell ref="F35:G35"/>
    <mergeCell ref="H36:I36"/>
    <mergeCell ref="H37:I37"/>
    <mergeCell ref="H38:I38"/>
    <mergeCell ref="H39:I39"/>
    <mergeCell ref="F37:G37"/>
    <mergeCell ref="F38:G38"/>
    <mergeCell ref="F39:G39"/>
    <mergeCell ref="F36:G36"/>
    <mergeCell ref="H31:I31"/>
    <mergeCell ref="H32:I32"/>
    <mergeCell ref="H33:I33"/>
    <mergeCell ref="H34:I34"/>
    <mergeCell ref="H35:I35"/>
    <mergeCell ref="H40:I40"/>
    <mergeCell ref="H41:I41"/>
    <mergeCell ref="H42:I42"/>
    <mergeCell ref="H43:I43"/>
    <mergeCell ref="F43:G43"/>
    <mergeCell ref="F40:G40"/>
    <mergeCell ref="F41:G41"/>
    <mergeCell ref="F42:G42"/>
  </mergeCells>
  <pageMargins left="0.70866141732283472" right="0.70866141732283472" top="0.74803149606299213" bottom="0.74803149606299213" header="0.31496062992125984" footer="0.31496062992125984"/>
  <pageSetup paperSize="9" scale="5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9"/>
  <sheetViews>
    <sheetView view="pageBreakPreview" topLeftCell="A7" zoomScale="71" zoomScaleSheetLayoutView="71" workbookViewId="0">
      <selection activeCell="C7" sqref="C7"/>
    </sheetView>
  </sheetViews>
  <sheetFormatPr defaultRowHeight="15" x14ac:dyDescent="0.25"/>
  <cols>
    <col min="1" max="1" width="4" customWidth="1"/>
    <col min="2" max="2" width="42.5703125" customWidth="1"/>
    <col min="3" max="3" width="77.42578125" customWidth="1"/>
    <col min="4" max="4" width="77.7109375" customWidth="1"/>
    <col min="5" max="5" width="76.7109375" customWidth="1"/>
  </cols>
  <sheetData>
    <row r="1" spans="2:5" s="31" customFormat="1" ht="15.75" x14ac:dyDescent="0.25"/>
    <row r="2" spans="2:5" s="31" customFormat="1" ht="15.75" x14ac:dyDescent="0.25">
      <c r="B2" s="156" t="s">
        <v>82</v>
      </c>
      <c r="C2" s="156"/>
      <c r="D2" s="156"/>
      <c r="E2" s="156"/>
    </row>
    <row r="3" spans="2:5" s="31" customFormat="1" ht="15.75" x14ac:dyDescent="0.25">
      <c r="B3" s="33"/>
      <c r="C3" s="33"/>
      <c r="D3" s="33"/>
      <c r="E3" s="33"/>
    </row>
    <row r="4" spans="2:5" s="31" customFormat="1" ht="15.75" x14ac:dyDescent="0.25">
      <c r="B4" s="155" t="s">
        <v>83</v>
      </c>
      <c r="C4" s="157" t="s">
        <v>84</v>
      </c>
      <c r="D4" s="159" t="s">
        <v>85</v>
      </c>
      <c r="E4" s="160"/>
    </row>
    <row r="5" spans="2:5" s="31" customFormat="1" ht="15.75" x14ac:dyDescent="0.25">
      <c r="B5" s="155"/>
      <c r="C5" s="158"/>
      <c r="D5" s="34" t="s">
        <v>86</v>
      </c>
      <c r="E5" s="34" t="s">
        <v>87</v>
      </c>
    </row>
    <row r="6" spans="2:5" s="31" customFormat="1" ht="83.25" customHeight="1" x14ac:dyDescent="0.25">
      <c r="B6" s="35" t="s">
        <v>88</v>
      </c>
      <c r="C6" s="9" t="s">
        <v>89</v>
      </c>
      <c r="D6" s="9" t="s">
        <v>90</v>
      </c>
      <c r="E6" s="9" t="s">
        <v>90</v>
      </c>
    </row>
    <row r="7" spans="2:5" s="31" customFormat="1" ht="318" customHeight="1" x14ac:dyDescent="0.25">
      <c r="B7" s="35" t="s">
        <v>91</v>
      </c>
      <c r="C7" s="36" t="s">
        <v>92</v>
      </c>
      <c r="D7" s="36" t="s">
        <v>92</v>
      </c>
      <c r="E7" s="36" t="s">
        <v>92</v>
      </c>
    </row>
    <row r="8" spans="2:5" s="31" customFormat="1" ht="287.25" customHeight="1" x14ac:dyDescent="0.25">
      <c r="B8" s="35" t="s">
        <v>93</v>
      </c>
      <c r="C8" s="37" t="s">
        <v>94</v>
      </c>
      <c r="D8" s="37" t="s">
        <v>94</v>
      </c>
      <c r="E8" s="37" t="s">
        <v>94</v>
      </c>
    </row>
    <row r="9" spans="2:5" s="31" customFormat="1" ht="47.25" customHeight="1" x14ac:dyDescent="0.25">
      <c r="B9" s="35" t="s">
        <v>95</v>
      </c>
      <c r="C9" s="8">
        <v>0</v>
      </c>
      <c r="D9" s="9"/>
      <c r="E9" s="9"/>
    </row>
    <row r="10" spans="2:5" s="31" customFormat="1" ht="48.75" customHeight="1" x14ac:dyDescent="0.25">
      <c r="B10" s="38" t="s">
        <v>96</v>
      </c>
      <c r="C10" s="8">
        <v>0</v>
      </c>
      <c r="D10" s="9"/>
      <c r="E10" s="9"/>
    </row>
    <row r="11" spans="2:5" s="31" customFormat="1" ht="47.25" customHeight="1" x14ac:dyDescent="0.25">
      <c r="B11" s="35" t="s">
        <v>97</v>
      </c>
      <c r="C11" s="8">
        <v>0</v>
      </c>
      <c r="D11" s="9"/>
      <c r="E11" s="9"/>
    </row>
    <row r="12" spans="2:5" s="31" customFormat="1" ht="45" customHeight="1" x14ac:dyDescent="0.25">
      <c r="B12" s="35" t="s">
        <v>98</v>
      </c>
      <c r="C12" s="8">
        <v>0</v>
      </c>
      <c r="D12" s="9"/>
      <c r="E12" s="9"/>
    </row>
    <row r="13" spans="2:5" s="31" customFormat="1" ht="64.5" customHeight="1" x14ac:dyDescent="0.25">
      <c r="B13" s="35" t="s">
        <v>99</v>
      </c>
      <c r="C13" s="8">
        <v>2636560.39</v>
      </c>
      <c r="D13" s="9"/>
      <c r="E13" s="9"/>
    </row>
    <row r="14" spans="2:5" s="31" customFormat="1" ht="31.5" customHeight="1" x14ac:dyDescent="0.25">
      <c r="B14" s="35" t="s">
        <v>100</v>
      </c>
      <c r="C14" s="8">
        <v>1881729.95</v>
      </c>
      <c r="D14" s="9"/>
      <c r="E14" s="9"/>
    </row>
    <row r="15" spans="2:5" s="31" customFormat="1" ht="18" customHeight="1" x14ac:dyDescent="0.25">
      <c r="B15" s="35" t="s">
        <v>101</v>
      </c>
      <c r="C15" s="39"/>
      <c r="D15" s="39"/>
      <c r="E15" s="40"/>
    </row>
    <row r="16" spans="2:5" s="31" customFormat="1" ht="15.75" x14ac:dyDescent="0.25">
      <c r="B16" s="41"/>
      <c r="C16" s="41"/>
      <c r="D16" s="41"/>
      <c r="E16" s="33"/>
    </row>
    <row r="17" s="31" customFormat="1" ht="15.75" x14ac:dyDescent="0.25"/>
    <row r="18" s="31" customFormat="1" ht="15.75" x14ac:dyDescent="0.25"/>
    <row r="19" s="31" customFormat="1" ht="15.75" x14ac:dyDescent="0.25"/>
    <row r="20" s="31" customFormat="1" ht="15.75" x14ac:dyDescent="0.25"/>
    <row r="21" s="31" customFormat="1" ht="15.75" x14ac:dyDescent="0.25"/>
    <row r="22" s="31" customFormat="1" ht="15.75" x14ac:dyDescent="0.25"/>
    <row r="23" s="31" customFormat="1" ht="15.75" x14ac:dyDescent="0.25"/>
    <row r="24" s="31" customFormat="1" ht="15.75" x14ac:dyDescent="0.25"/>
    <row r="25" s="31" customFormat="1" ht="15.75" x14ac:dyDescent="0.25"/>
    <row r="26" s="31" customFormat="1" ht="15.75" x14ac:dyDescent="0.25"/>
    <row r="27" s="31" customFormat="1" ht="15.75" x14ac:dyDescent="0.25"/>
    <row r="28" s="31" customFormat="1" ht="15.75" x14ac:dyDescent="0.25"/>
    <row r="29" s="31" customFormat="1" ht="15.75" x14ac:dyDescent="0.25"/>
  </sheetData>
  <mergeCells count="4">
    <mergeCell ref="B4:B5"/>
    <mergeCell ref="B2:E2"/>
    <mergeCell ref="C4:C5"/>
    <mergeCell ref="D4:E4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8"/>
  <sheetViews>
    <sheetView view="pageBreakPreview" zoomScaleSheetLayoutView="100" workbookViewId="0">
      <selection activeCell="G30" sqref="G30"/>
    </sheetView>
  </sheetViews>
  <sheetFormatPr defaultRowHeight="12.75" x14ac:dyDescent="0.2"/>
  <cols>
    <col min="1" max="1" width="5.85546875" style="10" customWidth="1"/>
    <col min="2" max="2" width="62.7109375" style="10" customWidth="1"/>
    <col min="3" max="3" width="18.5703125" style="10" customWidth="1"/>
    <col min="4" max="4" width="17" style="10" customWidth="1"/>
    <col min="5" max="5" width="17.28515625" style="10" customWidth="1"/>
    <col min="6" max="16384" width="9.140625" style="10"/>
  </cols>
  <sheetData>
    <row r="2" spans="1:5" s="42" customFormat="1" ht="21.75" customHeight="1" x14ac:dyDescent="0.3">
      <c r="B2" s="164" t="s">
        <v>119</v>
      </c>
      <c r="C2" s="164"/>
      <c r="D2" s="164"/>
      <c r="E2" s="164"/>
    </row>
    <row r="3" spans="1:5" s="42" customFormat="1" ht="18.75" x14ac:dyDescent="0.3">
      <c r="B3" s="43"/>
      <c r="C3" s="43"/>
      <c r="D3" s="43"/>
      <c r="E3" s="44" t="s">
        <v>389</v>
      </c>
    </row>
    <row r="4" spans="1:5" s="44" customFormat="1" ht="24.75" customHeight="1" x14ac:dyDescent="0.25">
      <c r="A4" s="162" t="s">
        <v>120</v>
      </c>
      <c r="B4" s="165" t="s">
        <v>102</v>
      </c>
      <c r="C4" s="167" t="s">
        <v>84</v>
      </c>
      <c r="D4" s="167" t="s">
        <v>85</v>
      </c>
      <c r="E4" s="167"/>
    </row>
    <row r="5" spans="1:5" s="44" customFormat="1" ht="18.75" x14ac:dyDescent="0.25">
      <c r="A5" s="163"/>
      <c r="B5" s="166"/>
      <c r="C5" s="167"/>
      <c r="D5" s="45" t="s">
        <v>86</v>
      </c>
      <c r="E5" s="45" t="s">
        <v>87</v>
      </c>
    </row>
    <row r="6" spans="1:5" s="44" customFormat="1" ht="18.75" x14ac:dyDescent="0.25">
      <c r="A6" s="11"/>
      <c r="B6" s="46" t="s">
        <v>388</v>
      </c>
      <c r="C6" s="47">
        <v>2636560.39</v>
      </c>
      <c r="D6" s="47"/>
      <c r="E6" s="47"/>
    </row>
    <row r="7" spans="1:5" s="44" customFormat="1" ht="18.75" x14ac:dyDescent="0.25">
      <c r="A7" s="11"/>
      <c r="B7" s="48" t="s">
        <v>103</v>
      </c>
      <c r="C7" s="47"/>
      <c r="D7" s="47"/>
      <c r="E7" s="47"/>
    </row>
    <row r="8" spans="1:5" s="44" customFormat="1" ht="18.75" x14ac:dyDescent="0.25">
      <c r="A8" s="11"/>
      <c r="B8" s="48" t="s">
        <v>104</v>
      </c>
      <c r="C8" s="49">
        <v>0</v>
      </c>
      <c r="D8" s="49"/>
      <c r="E8" s="49"/>
    </row>
    <row r="9" spans="1:5" s="44" customFormat="1" ht="18.75" x14ac:dyDescent="0.25">
      <c r="A9" s="11"/>
      <c r="B9" s="48" t="s">
        <v>105</v>
      </c>
      <c r="C9" s="47"/>
      <c r="D9" s="47"/>
      <c r="E9" s="47"/>
    </row>
    <row r="10" spans="1:5" s="44" customFormat="1" ht="18.75" x14ac:dyDescent="0.25">
      <c r="A10" s="11"/>
      <c r="B10" s="48"/>
      <c r="C10" s="47"/>
      <c r="D10" s="47"/>
      <c r="E10" s="47"/>
    </row>
    <row r="11" spans="1:5" s="44" customFormat="1" ht="18.75" x14ac:dyDescent="0.25">
      <c r="A11" s="11"/>
      <c r="B11" s="48"/>
      <c r="C11" s="47"/>
      <c r="D11" s="47"/>
      <c r="E11" s="47"/>
    </row>
    <row r="12" spans="1:5" s="44" customFormat="1" ht="18.75" x14ac:dyDescent="0.25">
      <c r="A12" s="11"/>
      <c r="B12" s="48"/>
      <c r="C12" s="47"/>
      <c r="D12" s="47"/>
      <c r="E12" s="47"/>
    </row>
    <row r="13" spans="1:5" s="44" customFormat="1" ht="19.5" thickBot="1" x14ac:dyDescent="0.3">
      <c r="A13" s="11"/>
      <c r="B13" s="48"/>
      <c r="C13" s="47"/>
      <c r="D13" s="47"/>
      <c r="E13" s="47"/>
    </row>
    <row r="14" spans="1:5" s="44" customFormat="1" ht="19.5" thickBot="1" x14ac:dyDescent="0.3">
      <c r="A14" s="11"/>
      <c r="B14" s="50" t="s">
        <v>107</v>
      </c>
      <c r="C14" s="47">
        <v>1881729.95</v>
      </c>
      <c r="D14" s="47"/>
      <c r="E14" s="47"/>
    </row>
    <row r="15" spans="1:5" s="44" customFormat="1" ht="19.5" thickBot="1" x14ac:dyDescent="0.3">
      <c r="A15" s="11"/>
      <c r="B15" s="51" t="s">
        <v>108</v>
      </c>
      <c r="C15" s="47"/>
      <c r="D15" s="47"/>
      <c r="E15" s="47"/>
    </row>
    <row r="16" spans="1:5" s="44" customFormat="1" ht="19.5" thickBot="1" x14ac:dyDescent="0.3">
      <c r="A16" s="11"/>
      <c r="B16" s="51" t="s">
        <v>109</v>
      </c>
      <c r="C16" s="47">
        <v>0</v>
      </c>
      <c r="D16" s="47"/>
      <c r="E16" s="47"/>
    </row>
    <row r="17" spans="1:5" s="44" customFormat="1" ht="18.75" x14ac:dyDescent="0.25">
      <c r="A17" s="11"/>
      <c r="B17" s="52" t="s">
        <v>103</v>
      </c>
      <c r="C17" s="47"/>
      <c r="D17" s="47"/>
      <c r="E17" s="47"/>
    </row>
    <row r="18" spans="1:5" s="44" customFormat="1" ht="19.5" thickBot="1" x14ac:dyDescent="0.3">
      <c r="A18" s="11"/>
      <c r="B18" s="51" t="s">
        <v>110</v>
      </c>
      <c r="C18" s="47"/>
      <c r="D18" s="47"/>
      <c r="E18" s="47"/>
    </row>
    <row r="19" spans="1:5" s="44" customFormat="1" ht="18.75" x14ac:dyDescent="0.25">
      <c r="A19" s="11"/>
      <c r="B19" s="52" t="s">
        <v>22</v>
      </c>
      <c r="C19" s="47"/>
      <c r="D19" s="47"/>
      <c r="E19" s="47"/>
    </row>
    <row r="20" spans="1:5" s="44" customFormat="1" ht="19.5" thickBot="1" x14ac:dyDescent="0.3">
      <c r="A20" s="11"/>
      <c r="B20" s="51" t="s">
        <v>111</v>
      </c>
      <c r="C20" s="49">
        <v>0</v>
      </c>
      <c r="D20" s="49"/>
      <c r="E20" s="49"/>
    </row>
    <row r="21" spans="1:5" s="44" customFormat="1" ht="19.5" thickBot="1" x14ac:dyDescent="0.3">
      <c r="A21" s="11"/>
      <c r="B21" s="53"/>
      <c r="C21" s="49"/>
      <c r="D21" s="49"/>
      <c r="E21" s="49"/>
    </row>
    <row r="22" spans="1:5" s="44" customFormat="1" ht="38.25" thickBot="1" x14ac:dyDescent="0.3">
      <c r="A22" s="11"/>
      <c r="B22" s="51" t="s">
        <v>112</v>
      </c>
      <c r="C22" s="49">
        <v>0</v>
      </c>
      <c r="D22" s="49"/>
      <c r="E22" s="49"/>
    </row>
    <row r="23" spans="1:5" s="44" customFormat="1" ht="19.5" thickBot="1" x14ac:dyDescent="0.3">
      <c r="A23" s="54"/>
      <c r="B23" s="51" t="s">
        <v>113</v>
      </c>
      <c r="C23" s="49">
        <v>0</v>
      </c>
      <c r="D23" s="49"/>
      <c r="E23" s="49"/>
    </row>
    <row r="24" spans="1:5" s="44" customFormat="1" ht="19.5" thickBot="1" x14ac:dyDescent="0.3">
      <c r="A24" s="54"/>
      <c r="B24" s="51" t="s">
        <v>114</v>
      </c>
      <c r="C24" s="47">
        <v>0</v>
      </c>
      <c r="D24" s="47"/>
      <c r="E24" s="47"/>
    </row>
    <row r="25" spans="1:5" s="44" customFormat="1" ht="19.5" thickBot="1" x14ac:dyDescent="0.3">
      <c r="A25" s="54"/>
      <c r="B25" s="51" t="s">
        <v>115</v>
      </c>
      <c r="C25" s="49">
        <v>0</v>
      </c>
      <c r="D25" s="49"/>
      <c r="E25" s="49"/>
    </row>
    <row r="26" spans="1:5" s="44" customFormat="1" ht="19.5" thickBot="1" x14ac:dyDescent="0.3">
      <c r="A26" s="54"/>
      <c r="B26" s="51" t="s">
        <v>116</v>
      </c>
      <c r="C26" s="49">
        <v>0</v>
      </c>
      <c r="D26" s="49"/>
      <c r="E26" s="49"/>
    </row>
    <row r="27" spans="1:5" s="44" customFormat="1" ht="18.75" x14ac:dyDescent="0.25">
      <c r="A27" s="54"/>
      <c r="B27" s="52" t="s">
        <v>103</v>
      </c>
      <c r="C27" s="49">
        <v>0</v>
      </c>
      <c r="D27" s="49"/>
      <c r="E27" s="49"/>
    </row>
    <row r="28" spans="1:5" s="44" customFormat="1" ht="19.5" thickBot="1" x14ac:dyDescent="0.3">
      <c r="A28" s="54"/>
      <c r="B28" s="51" t="s">
        <v>117</v>
      </c>
      <c r="C28" s="49">
        <v>0</v>
      </c>
      <c r="D28" s="49"/>
      <c r="E28" s="49"/>
    </row>
    <row r="29" spans="1:5" s="44" customFormat="1" ht="19.5" thickBot="1" x14ac:dyDescent="0.3">
      <c r="A29" s="54"/>
      <c r="B29" s="51" t="s">
        <v>118</v>
      </c>
      <c r="C29" s="49">
        <v>0</v>
      </c>
      <c r="D29" s="49"/>
      <c r="E29" s="49"/>
    </row>
    <row r="30" spans="1:5" s="44" customFormat="1" ht="18.75" x14ac:dyDescent="0.25">
      <c r="A30" s="54"/>
      <c r="B30" s="52" t="s">
        <v>22</v>
      </c>
      <c r="C30" s="55"/>
      <c r="D30" s="55"/>
      <c r="E30" s="55"/>
    </row>
    <row r="31" spans="1:5" s="44" customFormat="1" ht="32.25" customHeight="1" thickBot="1" x14ac:dyDescent="0.3">
      <c r="A31" s="61"/>
      <c r="B31" s="51" t="s">
        <v>106</v>
      </c>
      <c r="C31" s="49">
        <v>0</v>
      </c>
      <c r="D31" s="49"/>
      <c r="E31" s="49"/>
    </row>
    <row r="32" spans="1:5" s="44" customFormat="1" ht="18.75" x14ac:dyDescent="0.25">
      <c r="A32" s="62"/>
      <c r="B32" s="56"/>
      <c r="C32" s="57"/>
      <c r="D32" s="58"/>
      <c r="E32" s="58"/>
    </row>
    <row r="33" spans="1:5" s="44" customFormat="1" ht="18.75" x14ac:dyDescent="0.25">
      <c r="A33" s="62"/>
      <c r="B33" s="59"/>
      <c r="C33" s="57"/>
      <c r="D33" s="58"/>
      <c r="E33" s="58"/>
    </row>
    <row r="34" spans="1:5" s="44" customFormat="1" ht="12.75" customHeight="1" x14ac:dyDescent="0.25">
      <c r="A34" s="62"/>
      <c r="B34" s="161"/>
      <c r="C34" s="161"/>
      <c r="D34" s="161"/>
      <c r="E34" s="161"/>
    </row>
    <row r="35" spans="1:5" s="44" customFormat="1" ht="18.75" x14ac:dyDescent="0.25">
      <c r="B35" s="56"/>
      <c r="C35" s="57"/>
      <c r="D35" s="58"/>
      <c r="E35" s="58"/>
    </row>
    <row r="36" spans="1:5" s="44" customFormat="1" ht="18.75" x14ac:dyDescent="0.3">
      <c r="B36" s="60"/>
      <c r="C36" s="60"/>
      <c r="D36" s="60"/>
      <c r="E36" s="60"/>
    </row>
    <row r="37" spans="1:5" s="44" customFormat="1" ht="18.75" x14ac:dyDescent="0.25"/>
    <row r="38" spans="1:5" s="44" customFormat="1" ht="18.75" x14ac:dyDescent="0.25"/>
    <row r="39" spans="1:5" s="44" customFormat="1" ht="18.75" x14ac:dyDescent="0.25"/>
    <row r="40" spans="1:5" s="44" customFormat="1" ht="18.75" x14ac:dyDescent="0.25"/>
    <row r="41" spans="1:5" s="44" customFormat="1" ht="18.75" x14ac:dyDescent="0.25"/>
    <row r="42" spans="1:5" s="44" customFormat="1" ht="18.75" x14ac:dyDescent="0.25"/>
    <row r="43" spans="1:5" s="44" customFormat="1" ht="18.75" x14ac:dyDescent="0.25"/>
    <row r="44" spans="1:5" s="44" customFormat="1" ht="18.75" x14ac:dyDescent="0.25"/>
    <row r="45" spans="1:5" s="7" customFormat="1" x14ac:dyDescent="0.25"/>
    <row r="46" spans="1:5" s="7" customFormat="1" x14ac:dyDescent="0.25"/>
    <row r="47" spans="1:5" s="7" customFormat="1" x14ac:dyDescent="0.25"/>
    <row r="48" spans="1:5" s="7" customFormat="1" x14ac:dyDescent="0.25"/>
  </sheetData>
  <mergeCells count="6">
    <mergeCell ref="B34:E34"/>
    <mergeCell ref="A4:A5"/>
    <mergeCell ref="B2:E2"/>
    <mergeCell ref="B4:B5"/>
    <mergeCell ref="C4:C5"/>
    <mergeCell ref="D4:E4"/>
  </mergeCells>
  <pageMargins left="0.7" right="0.7" top="0.75" bottom="0.75" header="0.3" footer="0.3"/>
  <pageSetup paperSize="9" scale="71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view="pageBreakPreview" zoomScale="84" zoomScaleSheetLayoutView="84" workbookViewId="0">
      <selection activeCell="F43" sqref="F43"/>
    </sheetView>
  </sheetViews>
  <sheetFormatPr defaultRowHeight="15" x14ac:dyDescent="0.25"/>
  <cols>
    <col min="1" max="1" width="30.28515625" customWidth="1"/>
    <col min="2" max="2" width="7" customWidth="1"/>
    <col min="3" max="3" width="13.5703125" customWidth="1"/>
    <col min="4" max="4" width="15.140625" customWidth="1"/>
    <col min="5" max="5" width="20.28515625" customWidth="1"/>
    <col min="6" max="6" width="18.5703125" customWidth="1"/>
    <col min="8" max="8" width="15.7109375" customWidth="1"/>
    <col min="9" max="9" width="14.140625" customWidth="1"/>
    <col min="10" max="10" width="13.85546875" customWidth="1"/>
    <col min="11" max="11" width="11.140625" customWidth="1"/>
    <col min="12" max="12" width="11.5703125" customWidth="1"/>
  </cols>
  <sheetData>
    <row r="1" spans="1:12" s="31" customFormat="1" ht="15.75" x14ac:dyDescent="0.25">
      <c r="A1" s="63" t="s">
        <v>390</v>
      </c>
    </row>
    <row r="2" spans="1:12" s="31" customFormat="1" ht="16.5" thickBot="1" x14ac:dyDescent="0.3">
      <c r="A2" s="64"/>
    </row>
    <row r="3" spans="1:12" s="31" customFormat="1" ht="25.5" customHeight="1" thickBot="1" x14ac:dyDescent="0.3">
      <c r="A3" s="173" t="s">
        <v>102</v>
      </c>
      <c r="B3" s="173" t="s">
        <v>121</v>
      </c>
      <c r="C3" s="65" t="s">
        <v>122</v>
      </c>
      <c r="D3" s="182" t="s">
        <v>126</v>
      </c>
      <c r="E3" s="195"/>
      <c r="F3" s="195"/>
      <c r="G3" s="183"/>
      <c r="H3" s="182" t="s">
        <v>127</v>
      </c>
      <c r="I3" s="195"/>
      <c r="J3" s="195"/>
      <c r="K3" s="195"/>
      <c r="L3" s="183"/>
    </row>
    <row r="4" spans="1:12" s="31" customFormat="1" ht="27.75" customHeight="1" thickBot="1" x14ac:dyDescent="0.3">
      <c r="A4" s="174"/>
      <c r="B4" s="174"/>
      <c r="C4" s="66" t="s">
        <v>123</v>
      </c>
      <c r="D4" s="173" t="s">
        <v>21</v>
      </c>
      <c r="E4" s="182" t="s">
        <v>22</v>
      </c>
      <c r="F4" s="195"/>
      <c r="G4" s="195"/>
      <c r="H4" s="195"/>
      <c r="I4" s="195"/>
      <c r="J4" s="195"/>
      <c r="K4" s="195"/>
      <c r="L4" s="183"/>
    </row>
    <row r="5" spans="1:12" s="31" customFormat="1" ht="26.25" customHeight="1" x14ac:dyDescent="0.25">
      <c r="A5" s="174"/>
      <c r="B5" s="174"/>
      <c r="C5" s="67" t="s">
        <v>124</v>
      </c>
      <c r="D5" s="174"/>
      <c r="E5" s="173" t="s">
        <v>128</v>
      </c>
      <c r="F5" s="173" t="s">
        <v>129</v>
      </c>
      <c r="G5" s="188" t="s">
        <v>130</v>
      </c>
      <c r="H5" s="189"/>
      <c r="I5" s="67" t="s">
        <v>135</v>
      </c>
      <c r="J5" s="67" t="s">
        <v>140</v>
      </c>
      <c r="K5" s="188" t="s">
        <v>144</v>
      </c>
      <c r="L5" s="189"/>
    </row>
    <row r="6" spans="1:12" s="31" customFormat="1" ht="31.5" x14ac:dyDescent="0.25">
      <c r="A6" s="174"/>
      <c r="B6" s="174"/>
      <c r="C6" s="67" t="s">
        <v>125</v>
      </c>
      <c r="D6" s="174"/>
      <c r="E6" s="174"/>
      <c r="F6" s="174"/>
      <c r="G6" s="190" t="s">
        <v>131</v>
      </c>
      <c r="H6" s="191"/>
      <c r="I6" s="67" t="s">
        <v>136</v>
      </c>
      <c r="J6" s="67" t="s">
        <v>141</v>
      </c>
      <c r="K6" s="190" t="s">
        <v>145</v>
      </c>
      <c r="L6" s="191"/>
    </row>
    <row r="7" spans="1:12" s="31" customFormat="1" ht="14.25" customHeight="1" x14ac:dyDescent="0.25">
      <c r="A7" s="174"/>
      <c r="B7" s="174"/>
      <c r="C7" s="68"/>
      <c r="D7" s="174"/>
      <c r="E7" s="174"/>
      <c r="F7" s="174"/>
      <c r="G7" s="190" t="s">
        <v>132</v>
      </c>
      <c r="H7" s="191"/>
      <c r="I7" s="67" t="s">
        <v>137</v>
      </c>
      <c r="J7" s="67" t="s">
        <v>142</v>
      </c>
      <c r="K7" s="190" t="s">
        <v>146</v>
      </c>
      <c r="L7" s="191"/>
    </row>
    <row r="8" spans="1:12" s="31" customFormat="1" ht="31.5" customHeight="1" x14ac:dyDescent="0.25">
      <c r="A8" s="174"/>
      <c r="B8" s="174"/>
      <c r="C8" s="68"/>
      <c r="D8" s="174"/>
      <c r="E8" s="174"/>
      <c r="F8" s="174"/>
      <c r="G8" s="193" t="s">
        <v>133</v>
      </c>
      <c r="H8" s="194"/>
      <c r="I8" s="67" t="s">
        <v>138</v>
      </c>
      <c r="J8" s="67" t="s">
        <v>143</v>
      </c>
      <c r="K8" s="190" t="s">
        <v>147</v>
      </c>
      <c r="L8" s="191"/>
    </row>
    <row r="9" spans="1:12" s="31" customFormat="1" ht="15.75" x14ac:dyDescent="0.25">
      <c r="A9" s="174"/>
      <c r="B9" s="174"/>
      <c r="C9" s="68"/>
      <c r="D9" s="174"/>
      <c r="E9" s="174"/>
      <c r="F9" s="174"/>
      <c r="G9" s="190" t="s">
        <v>134</v>
      </c>
      <c r="H9" s="191"/>
      <c r="I9" s="67" t="s">
        <v>139</v>
      </c>
      <c r="J9" s="68"/>
      <c r="K9" s="190" t="s">
        <v>148</v>
      </c>
      <c r="L9" s="191"/>
    </row>
    <row r="10" spans="1:12" s="31" customFormat="1" ht="15.75" x14ac:dyDescent="0.25">
      <c r="A10" s="174"/>
      <c r="B10" s="174"/>
      <c r="C10" s="68"/>
      <c r="D10" s="174"/>
      <c r="E10" s="174"/>
      <c r="F10" s="174"/>
      <c r="G10" s="190" t="s">
        <v>124</v>
      </c>
      <c r="H10" s="191"/>
      <c r="I10" s="68"/>
      <c r="J10" s="68"/>
      <c r="K10" s="190" t="s">
        <v>149</v>
      </c>
      <c r="L10" s="191"/>
    </row>
    <row r="11" spans="1:12" s="31" customFormat="1" ht="16.5" thickBot="1" x14ac:dyDescent="0.3">
      <c r="A11" s="174"/>
      <c r="B11" s="174"/>
      <c r="C11" s="68"/>
      <c r="D11" s="174"/>
      <c r="E11" s="174"/>
      <c r="F11" s="174"/>
      <c r="G11" s="190" t="s">
        <v>125</v>
      </c>
      <c r="H11" s="191"/>
      <c r="I11" s="68"/>
      <c r="J11" s="68"/>
      <c r="K11" s="186" t="s">
        <v>150</v>
      </c>
      <c r="L11" s="187"/>
    </row>
    <row r="12" spans="1:12" s="31" customFormat="1" ht="18.75" customHeight="1" thickBot="1" x14ac:dyDescent="0.3">
      <c r="A12" s="175"/>
      <c r="B12" s="175"/>
      <c r="C12" s="69"/>
      <c r="D12" s="175"/>
      <c r="E12" s="175"/>
      <c r="F12" s="175"/>
      <c r="G12" s="196"/>
      <c r="H12" s="197"/>
      <c r="I12" s="69"/>
      <c r="J12" s="69"/>
      <c r="K12" s="70" t="s">
        <v>21</v>
      </c>
      <c r="L12" s="70" t="s">
        <v>151</v>
      </c>
    </row>
    <row r="13" spans="1:12" s="31" customFormat="1" ht="16.5" thickBot="1" x14ac:dyDescent="0.3">
      <c r="A13" s="71">
        <v>1</v>
      </c>
      <c r="B13" s="70">
        <v>2</v>
      </c>
      <c r="C13" s="70">
        <v>3</v>
      </c>
      <c r="D13" s="70">
        <v>4</v>
      </c>
      <c r="E13" s="70">
        <v>5</v>
      </c>
      <c r="F13" s="72">
        <v>42740</v>
      </c>
      <c r="G13" s="182">
        <v>6</v>
      </c>
      <c r="H13" s="183"/>
      <c r="I13" s="70">
        <v>7</v>
      </c>
      <c r="J13" s="70">
        <v>8</v>
      </c>
      <c r="K13" s="70">
        <v>9</v>
      </c>
      <c r="L13" s="70">
        <v>10</v>
      </c>
    </row>
    <row r="14" spans="1:12" s="31" customFormat="1" ht="32.25" customHeight="1" thickBot="1" x14ac:dyDescent="0.3">
      <c r="A14" s="73" t="s">
        <v>152</v>
      </c>
      <c r="B14" s="70">
        <v>100</v>
      </c>
      <c r="C14" s="70" t="s">
        <v>29</v>
      </c>
      <c r="D14" s="86">
        <v>3086029.94</v>
      </c>
      <c r="E14" s="86">
        <v>3086029.94</v>
      </c>
      <c r="F14" s="74"/>
      <c r="G14" s="168"/>
      <c r="H14" s="169"/>
      <c r="I14" s="74"/>
      <c r="J14" s="74"/>
      <c r="K14" s="74"/>
      <c r="L14" s="74"/>
    </row>
    <row r="15" spans="1:12" s="31" customFormat="1" ht="36.75" customHeight="1" thickBot="1" x14ac:dyDescent="0.3">
      <c r="A15" s="73" t="s">
        <v>153</v>
      </c>
      <c r="B15" s="70">
        <v>110</v>
      </c>
      <c r="C15" s="74"/>
      <c r="D15" s="74"/>
      <c r="E15" s="70" t="s">
        <v>29</v>
      </c>
      <c r="F15" s="74"/>
      <c r="G15" s="182" t="s">
        <v>29</v>
      </c>
      <c r="H15" s="183"/>
      <c r="I15" s="70" t="s">
        <v>29</v>
      </c>
      <c r="J15" s="70" t="s">
        <v>29</v>
      </c>
      <c r="K15" s="74"/>
      <c r="L15" s="70" t="s">
        <v>29</v>
      </c>
    </row>
    <row r="16" spans="1:12" s="31" customFormat="1" ht="16.5" thickBot="1" x14ac:dyDescent="0.3">
      <c r="A16" s="75"/>
      <c r="B16" s="74"/>
      <c r="C16" s="74"/>
      <c r="D16" s="74"/>
      <c r="E16" s="74"/>
      <c r="F16" s="74"/>
      <c r="G16" s="168"/>
      <c r="H16" s="169"/>
      <c r="I16" s="74"/>
      <c r="J16" s="74"/>
      <c r="K16" s="74"/>
      <c r="L16" s="74"/>
    </row>
    <row r="17" spans="1:12" s="31" customFormat="1" ht="33" customHeight="1" thickBot="1" x14ac:dyDescent="0.3">
      <c r="A17" s="73" t="s">
        <v>154</v>
      </c>
      <c r="B17" s="70">
        <v>120</v>
      </c>
      <c r="C17" s="74"/>
      <c r="D17" s="74"/>
      <c r="E17" s="74"/>
      <c r="F17" s="74"/>
      <c r="G17" s="182" t="s">
        <v>29</v>
      </c>
      <c r="H17" s="183"/>
      <c r="I17" s="70" t="s">
        <v>29</v>
      </c>
      <c r="J17" s="74"/>
      <c r="K17" s="74"/>
      <c r="L17" s="74"/>
    </row>
    <row r="18" spans="1:12" s="31" customFormat="1" ht="16.5" thickBot="1" x14ac:dyDescent="0.3">
      <c r="A18" s="75"/>
      <c r="B18" s="74"/>
      <c r="C18" s="74"/>
      <c r="D18" s="74"/>
      <c r="E18" s="74"/>
      <c r="F18" s="74"/>
      <c r="G18" s="168"/>
      <c r="H18" s="169"/>
      <c r="I18" s="74"/>
      <c r="J18" s="74"/>
      <c r="K18" s="74"/>
      <c r="L18" s="74"/>
    </row>
    <row r="19" spans="1:12" s="31" customFormat="1" ht="47.25" x14ac:dyDescent="0.25">
      <c r="A19" s="76" t="s">
        <v>174</v>
      </c>
      <c r="B19" s="173">
        <v>130</v>
      </c>
      <c r="C19" s="170"/>
      <c r="D19" s="170"/>
      <c r="E19" s="173" t="s">
        <v>29</v>
      </c>
      <c r="F19" s="170"/>
      <c r="G19" s="188" t="s">
        <v>29</v>
      </c>
      <c r="H19" s="189"/>
      <c r="I19" s="173" t="s">
        <v>29</v>
      </c>
      <c r="J19" s="173" t="s">
        <v>29</v>
      </c>
      <c r="K19" s="170"/>
      <c r="L19" s="173" t="s">
        <v>29</v>
      </c>
    </row>
    <row r="20" spans="1:12" s="31" customFormat="1" ht="1.5" customHeight="1" thickBot="1" x14ac:dyDescent="0.3">
      <c r="A20" s="76"/>
      <c r="B20" s="174"/>
      <c r="C20" s="171"/>
      <c r="D20" s="171"/>
      <c r="E20" s="174"/>
      <c r="F20" s="171"/>
      <c r="G20" s="190"/>
      <c r="H20" s="191"/>
      <c r="I20" s="174"/>
      <c r="J20" s="174"/>
      <c r="K20" s="171"/>
      <c r="L20" s="174"/>
    </row>
    <row r="21" spans="1:12" s="31" customFormat="1" ht="16.5" hidden="1" customHeight="1" thickBot="1" x14ac:dyDescent="0.3">
      <c r="A21" s="76"/>
      <c r="B21" s="174"/>
      <c r="C21" s="171"/>
      <c r="D21" s="171"/>
      <c r="E21" s="174"/>
      <c r="F21" s="171"/>
      <c r="G21" s="190"/>
      <c r="H21" s="191"/>
      <c r="I21" s="174"/>
      <c r="J21" s="174"/>
      <c r="K21" s="171"/>
      <c r="L21" s="174"/>
    </row>
    <row r="22" spans="1:12" s="31" customFormat="1" ht="16.5" hidden="1" customHeight="1" thickBot="1" x14ac:dyDescent="0.3">
      <c r="A22" s="76"/>
      <c r="B22" s="174"/>
      <c r="C22" s="171"/>
      <c r="D22" s="171"/>
      <c r="E22" s="174"/>
      <c r="F22" s="171"/>
      <c r="G22" s="190"/>
      <c r="H22" s="191"/>
      <c r="I22" s="174"/>
      <c r="J22" s="174"/>
      <c r="K22" s="171"/>
      <c r="L22" s="174"/>
    </row>
    <row r="23" spans="1:12" s="31" customFormat="1" ht="16.5" hidden="1" thickBot="1" x14ac:dyDescent="0.3">
      <c r="A23" s="73"/>
      <c r="B23" s="175"/>
      <c r="C23" s="172"/>
      <c r="D23" s="172"/>
      <c r="E23" s="175"/>
      <c r="F23" s="172"/>
      <c r="G23" s="186"/>
      <c r="H23" s="187"/>
      <c r="I23" s="175"/>
      <c r="J23" s="175"/>
      <c r="K23" s="172"/>
      <c r="L23" s="175"/>
    </row>
    <row r="24" spans="1:12" s="31" customFormat="1" ht="71.25" customHeight="1" x14ac:dyDescent="0.25">
      <c r="A24" s="77" t="s">
        <v>173</v>
      </c>
      <c r="B24" s="173">
        <v>140</v>
      </c>
      <c r="C24" s="170"/>
      <c r="D24" s="170"/>
      <c r="E24" s="173" t="s">
        <v>29</v>
      </c>
      <c r="F24" s="170"/>
      <c r="G24" s="188" t="s">
        <v>29</v>
      </c>
      <c r="H24" s="189"/>
      <c r="I24" s="173" t="s">
        <v>29</v>
      </c>
      <c r="J24" s="173" t="s">
        <v>29</v>
      </c>
      <c r="K24" s="170"/>
      <c r="L24" s="173" t="s">
        <v>29</v>
      </c>
    </row>
    <row r="25" spans="1:12" s="31" customFormat="1" ht="0.75" hidden="1" customHeight="1" thickBot="1" x14ac:dyDescent="0.3">
      <c r="A25" s="76"/>
      <c r="B25" s="174"/>
      <c r="C25" s="171"/>
      <c r="D25" s="171"/>
      <c r="E25" s="174"/>
      <c r="F25" s="171"/>
      <c r="G25" s="190"/>
      <c r="H25" s="191"/>
      <c r="I25" s="174"/>
      <c r="J25" s="174"/>
      <c r="K25" s="171"/>
      <c r="L25" s="174"/>
    </row>
    <row r="26" spans="1:12" s="31" customFormat="1" ht="17.25" hidden="1" customHeight="1" thickBot="1" x14ac:dyDescent="0.3">
      <c r="A26" s="76"/>
      <c r="B26" s="174"/>
      <c r="C26" s="171"/>
      <c r="D26" s="171"/>
      <c r="E26" s="174"/>
      <c r="F26" s="171"/>
      <c r="G26" s="190"/>
      <c r="H26" s="191"/>
      <c r="I26" s="174"/>
      <c r="J26" s="174"/>
      <c r="K26" s="171"/>
      <c r="L26" s="174"/>
    </row>
    <row r="27" spans="1:12" s="31" customFormat="1" ht="15.75" hidden="1" customHeight="1" thickBot="1" x14ac:dyDescent="0.3">
      <c r="A27" s="76"/>
      <c r="B27" s="174"/>
      <c r="C27" s="171"/>
      <c r="D27" s="171"/>
      <c r="E27" s="174"/>
      <c r="F27" s="171"/>
      <c r="G27" s="190"/>
      <c r="H27" s="191"/>
      <c r="I27" s="174"/>
      <c r="J27" s="174"/>
      <c r="K27" s="171"/>
      <c r="L27" s="174"/>
    </row>
    <row r="28" spans="1:12" s="31" customFormat="1" ht="17.25" hidden="1" customHeight="1" thickBot="1" x14ac:dyDescent="0.3">
      <c r="A28" s="76"/>
      <c r="B28" s="174"/>
      <c r="C28" s="171"/>
      <c r="D28" s="171"/>
      <c r="E28" s="174"/>
      <c r="F28" s="171"/>
      <c r="G28" s="190"/>
      <c r="H28" s="191"/>
      <c r="I28" s="174"/>
      <c r="J28" s="174"/>
      <c r="K28" s="171"/>
      <c r="L28" s="174"/>
    </row>
    <row r="29" spans="1:12" s="31" customFormat="1" ht="15" hidden="1" customHeight="1" thickBot="1" x14ac:dyDescent="0.3">
      <c r="A29" s="76"/>
      <c r="B29" s="174"/>
      <c r="C29" s="171"/>
      <c r="D29" s="171"/>
      <c r="E29" s="174"/>
      <c r="F29" s="171"/>
      <c r="G29" s="190"/>
      <c r="H29" s="191"/>
      <c r="I29" s="174"/>
      <c r="J29" s="174"/>
      <c r="K29" s="171"/>
      <c r="L29" s="174"/>
    </row>
    <row r="30" spans="1:12" s="31" customFormat="1" ht="16.5" hidden="1" customHeight="1" thickBot="1" x14ac:dyDescent="0.3">
      <c r="A30" s="76"/>
      <c r="B30" s="174"/>
      <c r="C30" s="171"/>
      <c r="D30" s="171"/>
      <c r="E30" s="174"/>
      <c r="F30" s="171"/>
      <c r="G30" s="190"/>
      <c r="H30" s="191"/>
      <c r="I30" s="174"/>
      <c r="J30" s="174"/>
      <c r="K30" s="171"/>
      <c r="L30" s="174"/>
    </row>
    <row r="31" spans="1:12" s="31" customFormat="1" ht="16.5" hidden="1" customHeight="1" thickBot="1" x14ac:dyDescent="0.3">
      <c r="A31" s="76"/>
      <c r="B31" s="174"/>
      <c r="C31" s="171"/>
      <c r="D31" s="171"/>
      <c r="E31" s="174"/>
      <c r="F31" s="171"/>
      <c r="G31" s="190"/>
      <c r="H31" s="191"/>
      <c r="I31" s="174"/>
      <c r="J31" s="174"/>
      <c r="K31" s="171"/>
      <c r="L31" s="174"/>
    </row>
    <row r="32" spans="1:12" s="31" customFormat="1" ht="15.75" hidden="1" customHeight="1" thickBot="1" x14ac:dyDescent="0.3">
      <c r="A32" s="76"/>
      <c r="B32" s="174"/>
      <c r="C32" s="171"/>
      <c r="D32" s="171"/>
      <c r="E32" s="174"/>
      <c r="F32" s="171"/>
      <c r="G32" s="190"/>
      <c r="H32" s="191"/>
      <c r="I32" s="174"/>
      <c r="J32" s="174"/>
      <c r="K32" s="171"/>
      <c r="L32" s="174"/>
    </row>
    <row r="33" spans="1:12" s="31" customFormat="1" ht="18" hidden="1" customHeight="1" thickBot="1" x14ac:dyDescent="0.3">
      <c r="A33" s="76"/>
      <c r="B33" s="175"/>
      <c r="C33" s="172"/>
      <c r="D33" s="171"/>
      <c r="E33" s="175"/>
      <c r="F33" s="172"/>
      <c r="G33" s="186"/>
      <c r="H33" s="187"/>
      <c r="I33" s="175"/>
      <c r="J33" s="175"/>
      <c r="K33" s="172"/>
      <c r="L33" s="175"/>
    </row>
    <row r="34" spans="1:12" s="115" customFormat="1" ht="32.25" customHeight="1" x14ac:dyDescent="0.25">
      <c r="A34" s="112" t="s">
        <v>155</v>
      </c>
      <c r="B34" s="113">
        <v>150</v>
      </c>
      <c r="C34" s="114"/>
      <c r="D34" s="117">
        <v>3086029.94</v>
      </c>
      <c r="E34" s="116" t="s">
        <v>29</v>
      </c>
      <c r="F34" s="114"/>
      <c r="G34" s="192"/>
      <c r="H34" s="192"/>
      <c r="I34" s="114"/>
      <c r="J34" s="113" t="s">
        <v>29</v>
      </c>
      <c r="K34" s="113" t="s">
        <v>29</v>
      </c>
      <c r="L34" s="113" t="s">
        <v>29</v>
      </c>
    </row>
    <row r="35" spans="1:12" s="31" customFormat="1" ht="22.5" customHeight="1" thickBot="1" x14ac:dyDescent="0.3">
      <c r="A35" s="73" t="s">
        <v>156</v>
      </c>
      <c r="B35" s="70">
        <v>160</v>
      </c>
      <c r="C35" s="74"/>
      <c r="D35" s="74"/>
      <c r="E35" s="70" t="s">
        <v>29</v>
      </c>
      <c r="F35" s="74"/>
      <c r="G35" s="186" t="s">
        <v>29</v>
      </c>
      <c r="H35" s="187"/>
      <c r="I35" s="70" t="s">
        <v>29</v>
      </c>
      <c r="J35" s="70" t="s">
        <v>29</v>
      </c>
      <c r="K35" s="74"/>
      <c r="L35" s="74"/>
    </row>
    <row r="36" spans="1:12" s="31" customFormat="1" ht="21.75" customHeight="1" thickBot="1" x14ac:dyDescent="0.3">
      <c r="A36" s="73" t="s">
        <v>157</v>
      </c>
      <c r="B36" s="70">
        <v>180</v>
      </c>
      <c r="C36" s="70" t="s">
        <v>29</v>
      </c>
      <c r="D36" s="74"/>
      <c r="E36" s="70" t="s">
        <v>29</v>
      </c>
      <c r="F36" s="74"/>
      <c r="G36" s="182" t="s">
        <v>29</v>
      </c>
      <c r="H36" s="183"/>
      <c r="I36" s="70" t="s">
        <v>29</v>
      </c>
      <c r="J36" s="70" t="s">
        <v>29</v>
      </c>
      <c r="K36" s="74"/>
      <c r="L36" s="70" t="s">
        <v>29</v>
      </c>
    </row>
    <row r="37" spans="1:12" s="31" customFormat="1" ht="16.5" thickBot="1" x14ac:dyDescent="0.3">
      <c r="A37" s="75"/>
      <c r="B37" s="74"/>
      <c r="C37" s="74"/>
      <c r="D37" s="74"/>
      <c r="E37" s="74"/>
      <c r="F37" s="74"/>
      <c r="G37" s="168"/>
      <c r="H37" s="169"/>
      <c r="I37" s="74"/>
      <c r="J37" s="74"/>
      <c r="K37" s="74"/>
      <c r="L37" s="74"/>
    </row>
    <row r="38" spans="1:12" s="31" customFormat="1" ht="27.75" customHeight="1" thickBot="1" x14ac:dyDescent="0.3">
      <c r="A38" s="73" t="s">
        <v>158</v>
      </c>
      <c r="B38" s="70">
        <v>200</v>
      </c>
      <c r="C38" s="70" t="s">
        <v>29</v>
      </c>
      <c r="D38" s="86">
        <v>3086029.94</v>
      </c>
      <c r="E38" s="86">
        <v>3086029.94</v>
      </c>
      <c r="F38" s="74"/>
      <c r="G38" s="168"/>
      <c r="H38" s="169"/>
      <c r="I38" s="74"/>
      <c r="J38" s="74"/>
      <c r="K38" s="74"/>
      <c r="L38" s="74"/>
    </row>
    <row r="39" spans="1:12" s="31" customFormat="1" ht="36" customHeight="1" thickBot="1" x14ac:dyDescent="0.3">
      <c r="A39" s="73" t="s">
        <v>159</v>
      </c>
      <c r="B39" s="70">
        <v>210</v>
      </c>
      <c r="C39" s="74"/>
      <c r="D39" s="86">
        <v>2941829.94</v>
      </c>
      <c r="E39" s="86">
        <v>2941829.94</v>
      </c>
      <c r="F39" s="74"/>
      <c r="G39" s="168"/>
      <c r="H39" s="169"/>
      <c r="I39" s="74"/>
      <c r="J39" s="74"/>
      <c r="K39" s="74"/>
      <c r="L39" s="74"/>
    </row>
    <row r="40" spans="1:12" s="31" customFormat="1" ht="15.75" x14ac:dyDescent="0.25">
      <c r="A40" s="76" t="s">
        <v>103</v>
      </c>
      <c r="B40" s="173">
        <v>211</v>
      </c>
      <c r="C40" s="170"/>
      <c r="D40" s="184">
        <v>2941829.94</v>
      </c>
      <c r="E40" s="184">
        <v>2941829.94</v>
      </c>
      <c r="F40" s="170"/>
      <c r="G40" s="176"/>
      <c r="H40" s="177"/>
      <c r="I40" s="170"/>
      <c r="J40" s="170"/>
      <c r="K40" s="170"/>
      <c r="L40" s="170"/>
    </row>
    <row r="41" spans="1:12" s="31" customFormat="1" ht="32.25" customHeight="1" thickBot="1" x14ac:dyDescent="0.3">
      <c r="A41" s="73" t="s">
        <v>160</v>
      </c>
      <c r="B41" s="175"/>
      <c r="C41" s="172"/>
      <c r="D41" s="185"/>
      <c r="E41" s="185"/>
      <c r="F41" s="172"/>
      <c r="G41" s="180"/>
      <c r="H41" s="181"/>
      <c r="I41" s="172"/>
      <c r="J41" s="172"/>
      <c r="K41" s="172"/>
      <c r="L41" s="172"/>
    </row>
    <row r="42" spans="1:12" s="31" customFormat="1" ht="16.5" thickBot="1" x14ac:dyDescent="0.3">
      <c r="A42" s="75"/>
      <c r="B42" s="74"/>
      <c r="C42" s="74"/>
      <c r="D42" s="74"/>
      <c r="E42" s="74"/>
      <c r="F42" s="74"/>
      <c r="G42" s="168"/>
      <c r="H42" s="169"/>
      <c r="I42" s="74"/>
      <c r="J42" s="74"/>
      <c r="K42" s="74"/>
      <c r="L42" s="74"/>
    </row>
    <row r="43" spans="1:12" s="31" customFormat="1" ht="35.25" customHeight="1" thickBot="1" x14ac:dyDescent="0.3">
      <c r="A43" s="73" t="s">
        <v>161</v>
      </c>
      <c r="B43" s="70">
        <v>220</v>
      </c>
      <c r="C43" s="74"/>
      <c r="D43" s="74"/>
      <c r="E43" s="74"/>
      <c r="F43" s="74"/>
      <c r="G43" s="168"/>
      <c r="H43" s="169"/>
      <c r="I43" s="74"/>
      <c r="J43" s="74"/>
      <c r="K43" s="74"/>
      <c r="L43" s="74"/>
    </row>
    <row r="44" spans="1:12" s="31" customFormat="1" ht="16.5" thickBot="1" x14ac:dyDescent="0.3">
      <c r="A44" s="73" t="s">
        <v>103</v>
      </c>
      <c r="B44" s="74"/>
      <c r="C44" s="74"/>
      <c r="D44" s="74"/>
      <c r="E44" s="74"/>
      <c r="F44" s="74"/>
      <c r="G44" s="168"/>
      <c r="H44" s="169"/>
      <c r="I44" s="74"/>
      <c r="J44" s="74"/>
      <c r="K44" s="74"/>
      <c r="L44" s="74"/>
    </row>
    <row r="45" spans="1:12" s="31" customFormat="1" ht="36" customHeight="1" thickBot="1" x14ac:dyDescent="0.3">
      <c r="A45" s="73" t="s">
        <v>162</v>
      </c>
      <c r="B45" s="70">
        <v>230</v>
      </c>
      <c r="C45" s="74"/>
      <c r="D45" s="86">
        <v>0</v>
      </c>
      <c r="E45" s="86">
        <v>0</v>
      </c>
      <c r="F45" s="74"/>
      <c r="G45" s="168"/>
      <c r="H45" s="169"/>
      <c r="I45" s="74"/>
      <c r="J45" s="74"/>
      <c r="K45" s="74"/>
      <c r="L45" s="74"/>
    </row>
    <row r="46" spans="1:12" s="31" customFormat="1" ht="16.5" thickBot="1" x14ac:dyDescent="0.3">
      <c r="A46" s="73" t="s">
        <v>103</v>
      </c>
      <c r="B46" s="74"/>
      <c r="C46" s="74"/>
      <c r="D46" s="74"/>
      <c r="E46" s="74"/>
      <c r="F46" s="74"/>
      <c r="G46" s="168"/>
      <c r="H46" s="169"/>
      <c r="I46" s="74"/>
      <c r="J46" s="74"/>
      <c r="K46" s="74"/>
      <c r="L46" s="74"/>
    </row>
    <row r="47" spans="1:12" s="31" customFormat="1" ht="36.75" customHeight="1" thickBot="1" x14ac:dyDescent="0.3">
      <c r="A47" s="76" t="s">
        <v>175</v>
      </c>
      <c r="B47" s="173">
        <v>240</v>
      </c>
      <c r="C47" s="170"/>
      <c r="D47" s="170"/>
      <c r="E47" s="170"/>
      <c r="F47" s="170"/>
      <c r="G47" s="176"/>
      <c r="H47" s="177"/>
      <c r="I47" s="170"/>
      <c r="J47" s="170"/>
      <c r="K47" s="170"/>
      <c r="L47" s="170"/>
    </row>
    <row r="48" spans="1:12" s="31" customFormat="1" ht="1.5" hidden="1" customHeight="1" thickBot="1" x14ac:dyDescent="0.3">
      <c r="A48" s="76"/>
      <c r="B48" s="174"/>
      <c r="C48" s="171"/>
      <c r="D48" s="171"/>
      <c r="E48" s="171"/>
      <c r="F48" s="171"/>
      <c r="G48" s="178"/>
      <c r="H48" s="179"/>
      <c r="I48" s="171"/>
      <c r="J48" s="171"/>
      <c r="K48" s="171"/>
      <c r="L48" s="171"/>
    </row>
    <row r="49" spans="1:12" s="31" customFormat="1" ht="16.5" hidden="1" thickBot="1" x14ac:dyDescent="0.3">
      <c r="A49" s="73"/>
      <c r="B49" s="175"/>
      <c r="C49" s="172"/>
      <c r="D49" s="172"/>
      <c r="E49" s="172"/>
      <c r="F49" s="172"/>
      <c r="G49" s="180"/>
      <c r="H49" s="181"/>
      <c r="I49" s="172"/>
      <c r="J49" s="172"/>
      <c r="K49" s="172"/>
      <c r="L49" s="172"/>
    </row>
    <row r="50" spans="1:12" s="31" customFormat="1" ht="3.75" customHeight="1" thickBot="1" x14ac:dyDescent="0.3">
      <c r="A50" s="75"/>
      <c r="B50" s="74"/>
      <c r="C50" s="74"/>
      <c r="D50" s="74"/>
      <c r="E50" s="74"/>
      <c r="F50" s="74"/>
      <c r="G50" s="168"/>
      <c r="H50" s="169"/>
      <c r="I50" s="74"/>
      <c r="J50" s="74"/>
      <c r="K50" s="74"/>
      <c r="L50" s="74"/>
    </row>
    <row r="51" spans="1:12" s="31" customFormat="1" ht="33.75" customHeight="1" thickBot="1" x14ac:dyDescent="0.3">
      <c r="A51" s="73" t="s">
        <v>163</v>
      </c>
      <c r="B51" s="70">
        <v>250</v>
      </c>
      <c r="C51" s="74"/>
      <c r="D51" s="74"/>
      <c r="E51" s="74"/>
      <c r="F51" s="74"/>
      <c r="G51" s="168"/>
      <c r="H51" s="169"/>
      <c r="I51" s="74"/>
      <c r="J51" s="74"/>
      <c r="K51" s="74"/>
      <c r="L51" s="74"/>
    </row>
    <row r="52" spans="1:12" s="31" customFormat="1" ht="36.75" customHeight="1" thickBot="1" x14ac:dyDescent="0.3">
      <c r="A52" s="73" t="s">
        <v>164</v>
      </c>
      <c r="B52" s="70">
        <v>260</v>
      </c>
      <c r="C52" s="70" t="s">
        <v>29</v>
      </c>
      <c r="D52" s="99">
        <v>1442000</v>
      </c>
      <c r="E52" s="99">
        <v>1442000</v>
      </c>
      <c r="F52" s="74"/>
      <c r="G52" s="168"/>
      <c r="H52" s="169"/>
      <c r="I52" s="74"/>
      <c r="J52" s="74"/>
      <c r="K52" s="74"/>
      <c r="L52" s="74"/>
    </row>
    <row r="53" spans="1:12" s="31" customFormat="1" ht="16.5" thickBot="1" x14ac:dyDescent="0.3">
      <c r="A53" s="75"/>
      <c r="B53" s="74"/>
      <c r="C53" s="74"/>
      <c r="D53" s="74"/>
      <c r="E53" s="74"/>
      <c r="F53" s="74"/>
      <c r="G53" s="168"/>
      <c r="H53" s="169"/>
      <c r="I53" s="74"/>
      <c r="J53" s="74"/>
      <c r="K53" s="74"/>
      <c r="L53" s="74"/>
    </row>
    <row r="54" spans="1:12" s="31" customFormat="1" ht="34.5" customHeight="1" thickBot="1" x14ac:dyDescent="0.3">
      <c r="A54" s="73" t="s">
        <v>165</v>
      </c>
      <c r="B54" s="70">
        <v>300</v>
      </c>
      <c r="C54" s="70" t="s">
        <v>29</v>
      </c>
      <c r="D54" s="74"/>
      <c r="E54" s="74"/>
      <c r="F54" s="74"/>
      <c r="G54" s="168"/>
      <c r="H54" s="169"/>
      <c r="I54" s="74"/>
      <c r="J54" s="74"/>
      <c r="K54" s="74"/>
      <c r="L54" s="74"/>
    </row>
    <row r="55" spans="1:12" s="31" customFormat="1" ht="25.5" customHeight="1" thickBot="1" x14ac:dyDescent="0.3">
      <c r="A55" s="73" t="s">
        <v>166</v>
      </c>
      <c r="B55" s="70">
        <v>310</v>
      </c>
      <c r="C55" s="74"/>
      <c r="D55" s="74"/>
      <c r="E55" s="74"/>
      <c r="F55" s="74"/>
      <c r="G55" s="168"/>
      <c r="H55" s="169"/>
      <c r="I55" s="74"/>
      <c r="J55" s="74"/>
      <c r="K55" s="74"/>
      <c r="L55" s="74"/>
    </row>
    <row r="56" spans="1:12" s="31" customFormat="1" ht="16.5" customHeight="1" thickBot="1" x14ac:dyDescent="0.3">
      <c r="A56" s="73" t="s">
        <v>167</v>
      </c>
      <c r="B56" s="70">
        <v>320</v>
      </c>
      <c r="C56" s="74"/>
      <c r="D56" s="74"/>
      <c r="E56" s="74"/>
      <c r="F56" s="74"/>
      <c r="G56" s="168"/>
      <c r="H56" s="169"/>
      <c r="I56" s="74"/>
      <c r="J56" s="74"/>
      <c r="K56" s="74"/>
      <c r="L56" s="74"/>
    </row>
    <row r="57" spans="1:12" s="31" customFormat="1" ht="33" customHeight="1" thickBot="1" x14ac:dyDescent="0.3">
      <c r="A57" s="73" t="s">
        <v>168</v>
      </c>
      <c r="B57" s="70">
        <v>400</v>
      </c>
      <c r="C57" s="74"/>
      <c r="D57" s="74"/>
      <c r="E57" s="74"/>
      <c r="F57" s="74"/>
      <c r="G57" s="168"/>
      <c r="H57" s="169"/>
      <c r="I57" s="74"/>
      <c r="J57" s="74"/>
      <c r="K57" s="74"/>
      <c r="L57" s="74"/>
    </row>
    <row r="58" spans="1:12" s="31" customFormat="1" ht="33.75" customHeight="1" thickBot="1" x14ac:dyDescent="0.3">
      <c r="A58" s="73" t="s">
        <v>169</v>
      </c>
      <c r="B58" s="70">
        <v>410</v>
      </c>
      <c r="C58" s="74"/>
      <c r="D58" s="74"/>
      <c r="E58" s="74"/>
      <c r="F58" s="74"/>
      <c r="G58" s="168"/>
      <c r="H58" s="169"/>
      <c r="I58" s="74"/>
      <c r="J58" s="74"/>
      <c r="K58" s="74"/>
      <c r="L58" s="74"/>
    </row>
    <row r="59" spans="1:12" s="31" customFormat="1" ht="16.5" thickBot="1" x14ac:dyDescent="0.3">
      <c r="A59" s="73" t="s">
        <v>170</v>
      </c>
      <c r="B59" s="70">
        <v>420</v>
      </c>
      <c r="C59" s="74"/>
      <c r="D59" s="74"/>
      <c r="E59" s="74"/>
      <c r="F59" s="74"/>
      <c r="G59" s="168"/>
      <c r="H59" s="169"/>
      <c r="I59" s="74"/>
      <c r="J59" s="74"/>
      <c r="K59" s="74"/>
      <c r="L59" s="74"/>
    </row>
    <row r="60" spans="1:12" s="31" customFormat="1" ht="35.25" customHeight="1" thickBot="1" x14ac:dyDescent="0.3">
      <c r="A60" s="73" t="s">
        <v>171</v>
      </c>
      <c r="B60" s="70">
        <v>500</v>
      </c>
      <c r="C60" s="70" t="s">
        <v>29</v>
      </c>
      <c r="D60" s="74"/>
      <c r="E60" s="74"/>
      <c r="F60" s="74"/>
      <c r="G60" s="168"/>
      <c r="H60" s="169"/>
      <c r="I60" s="74"/>
      <c r="J60" s="74"/>
      <c r="K60" s="74"/>
      <c r="L60" s="74"/>
    </row>
    <row r="61" spans="1:12" s="31" customFormat="1" ht="25.5" customHeight="1" thickBot="1" x14ac:dyDescent="0.3">
      <c r="A61" s="73" t="s">
        <v>172</v>
      </c>
      <c r="B61" s="70">
        <v>600</v>
      </c>
      <c r="C61" s="70" t="s">
        <v>29</v>
      </c>
      <c r="D61" s="74"/>
      <c r="E61" s="74"/>
      <c r="F61" s="74"/>
      <c r="G61" s="168"/>
      <c r="H61" s="169"/>
      <c r="I61" s="74"/>
      <c r="J61" s="74"/>
      <c r="K61" s="74"/>
      <c r="L61" s="74"/>
    </row>
    <row r="62" spans="1:12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x14ac:dyDescent="0.25">
      <c r="A63" s="3"/>
    </row>
  </sheetData>
  <mergeCells count="92">
    <mergeCell ref="A3:A12"/>
    <mergeCell ref="B3:B12"/>
    <mergeCell ref="D3:G3"/>
    <mergeCell ref="H3:L3"/>
    <mergeCell ref="D4:D12"/>
    <mergeCell ref="E4:L4"/>
    <mergeCell ref="E5:E12"/>
    <mergeCell ref="F5:F12"/>
    <mergeCell ref="G5:H5"/>
    <mergeCell ref="G6:H6"/>
    <mergeCell ref="G11:H11"/>
    <mergeCell ref="G12:H12"/>
    <mergeCell ref="K11:L11"/>
    <mergeCell ref="K5:L5"/>
    <mergeCell ref="K6:L6"/>
    <mergeCell ref="G13:H13"/>
    <mergeCell ref="G14:H14"/>
    <mergeCell ref="K10:L10"/>
    <mergeCell ref="G7:H7"/>
    <mergeCell ref="G8:H8"/>
    <mergeCell ref="G9:H9"/>
    <mergeCell ref="G10:H10"/>
    <mergeCell ref="K7:L7"/>
    <mergeCell ref="K8:L8"/>
    <mergeCell ref="K9:L9"/>
    <mergeCell ref="G15:H15"/>
    <mergeCell ref="G16:H16"/>
    <mergeCell ref="G18:H18"/>
    <mergeCell ref="B19:B23"/>
    <mergeCell ref="C19:C23"/>
    <mergeCell ref="D19:D23"/>
    <mergeCell ref="E19:E23"/>
    <mergeCell ref="F19:F23"/>
    <mergeCell ref="G19:H23"/>
    <mergeCell ref="G17:H17"/>
    <mergeCell ref="B24:B33"/>
    <mergeCell ref="C24:C33"/>
    <mergeCell ref="D24:D33"/>
    <mergeCell ref="E24:E33"/>
    <mergeCell ref="F24:F33"/>
    <mergeCell ref="G35:H35"/>
    <mergeCell ref="I19:I23"/>
    <mergeCell ref="J19:J23"/>
    <mergeCell ref="K19:K23"/>
    <mergeCell ref="L19:L23"/>
    <mergeCell ref="G24:H33"/>
    <mergeCell ref="I24:I33"/>
    <mergeCell ref="J24:J33"/>
    <mergeCell ref="K24:K33"/>
    <mergeCell ref="L24:L33"/>
    <mergeCell ref="G34:H34"/>
    <mergeCell ref="B40:B41"/>
    <mergeCell ref="C40:C41"/>
    <mergeCell ref="D40:D41"/>
    <mergeCell ref="E40:E41"/>
    <mergeCell ref="F40:F41"/>
    <mergeCell ref="G43:H43"/>
    <mergeCell ref="G36:H36"/>
    <mergeCell ref="G37:H37"/>
    <mergeCell ref="G38:H38"/>
    <mergeCell ref="G39:H39"/>
    <mergeCell ref="G40:H41"/>
    <mergeCell ref="I40:I41"/>
    <mergeCell ref="J40:J41"/>
    <mergeCell ref="K40:K41"/>
    <mergeCell ref="L40:L41"/>
    <mergeCell ref="G42:H42"/>
    <mergeCell ref="G51:H51"/>
    <mergeCell ref="G44:H44"/>
    <mergeCell ref="G45:H45"/>
    <mergeCell ref="G46:H46"/>
    <mergeCell ref="B47:B49"/>
    <mergeCell ref="C47:C49"/>
    <mergeCell ref="D47:D49"/>
    <mergeCell ref="E47:E49"/>
    <mergeCell ref="F47:F49"/>
    <mergeCell ref="G47:H49"/>
    <mergeCell ref="I47:I49"/>
    <mergeCell ref="J47:J49"/>
    <mergeCell ref="K47:K49"/>
    <mergeCell ref="L47:L49"/>
    <mergeCell ref="G50:H50"/>
    <mergeCell ref="G58:H58"/>
    <mergeCell ref="G59:H59"/>
    <mergeCell ref="G60:H60"/>
    <mergeCell ref="G61:H61"/>
    <mergeCell ref="G52:H52"/>
    <mergeCell ref="G53:H53"/>
    <mergeCell ref="G54:H54"/>
    <mergeCell ref="G55:H55"/>
    <mergeCell ref="G56:H56"/>
    <mergeCell ref="G57:H57"/>
  </mergeCells>
  <hyperlinks>
    <hyperlink ref="C4" r:id="rId1" display="http://internet.garant.ru/document?id=70308460&amp;sub=100000"/>
    <hyperlink ref="G8" r:id="rId2" display="http://internet.garant.ru/document?id=12012604&amp;sub=78111"/>
    <hyperlink ref="F13" location="sub_10082" display="sub_10082"/>
  </hyperlinks>
  <pageMargins left="0.70866141732283472" right="0.70866141732283472" top="0.74803149606299213" bottom="0.74803149606299213" header="0.31496062992125984" footer="0.31496062992125984"/>
  <pageSetup paperSize="9" scale="73" orientation="landscape" verticalDpi="0" r:id="rId3"/>
  <rowBreaks count="1" manualBreakCount="1"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view="pageBreakPreview" topLeftCell="C10" zoomScale="89" zoomScaleSheetLayoutView="89" workbookViewId="0">
      <selection activeCell="J26" sqref="J26"/>
    </sheetView>
  </sheetViews>
  <sheetFormatPr defaultRowHeight="15" x14ac:dyDescent="0.25"/>
  <cols>
    <col min="1" max="1" width="28.5703125" customWidth="1"/>
    <col min="4" max="4" width="16.5703125" customWidth="1"/>
    <col min="5" max="5" width="15.5703125" customWidth="1"/>
    <col min="6" max="6" width="15.7109375" customWidth="1"/>
    <col min="7" max="7" width="15.5703125" customWidth="1"/>
    <col min="8" max="8" width="15.85546875" customWidth="1"/>
    <col min="9" max="9" width="15.7109375" customWidth="1"/>
    <col min="10" max="10" width="12.5703125" customWidth="1"/>
    <col min="11" max="11" width="13.85546875" customWidth="1"/>
    <col min="12" max="12" width="13.5703125" customWidth="1"/>
  </cols>
  <sheetData>
    <row r="1" spans="1:12" s="32" customFormat="1" ht="18.75" x14ac:dyDescent="0.3">
      <c r="A1" s="78" t="s">
        <v>391</v>
      </c>
    </row>
    <row r="2" spans="1:12" s="32" customFormat="1" ht="19.5" thickBot="1" x14ac:dyDescent="0.35">
      <c r="A2" s="79"/>
    </row>
    <row r="3" spans="1:12" s="32" customFormat="1" ht="25.5" customHeight="1" thickBot="1" x14ac:dyDescent="0.35">
      <c r="A3" s="202" t="s">
        <v>102</v>
      </c>
      <c r="B3" s="202" t="s">
        <v>121</v>
      </c>
      <c r="C3" s="80" t="s">
        <v>176</v>
      </c>
      <c r="D3" s="146" t="s">
        <v>179</v>
      </c>
      <c r="E3" s="205"/>
      <c r="F3" s="205"/>
      <c r="G3" s="205"/>
      <c r="H3" s="205"/>
      <c r="I3" s="205"/>
      <c r="J3" s="205"/>
      <c r="K3" s="205"/>
      <c r="L3" s="147"/>
    </row>
    <row r="4" spans="1:12" s="32" customFormat="1" ht="19.5" thickBot="1" x14ac:dyDescent="0.35">
      <c r="A4" s="204"/>
      <c r="B4" s="204"/>
      <c r="C4" s="81" t="s">
        <v>177</v>
      </c>
      <c r="D4" s="206" t="s">
        <v>180</v>
      </c>
      <c r="E4" s="207"/>
      <c r="F4" s="208"/>
      <c r="G4" s="146" t="s">
        <v>22</v>
      </c>
      <c r="H4" s="205"/>
      <c r="I4" s="205"/>
      <c r="J4" s="205"/>
      <c r="K4" s="205"/>
      <c r="L4" s="147"/>
    </row>
    <row r="5" spans="1:12" s="32" customFormat="1" ht="90" customHeight="1" x14ac:dyDescent="0.3">
      <c r="A5" s="204"/>
      <c r="B5" s="204"/>
      <c r="C5" s="81" t="s">
        <v>178</v>
      </c>
      <c r="D5" s="209"/>
      <c r="E5" s="210"/>
      <c r="F5" s="211"/>
      <c r="G5" s="215" t="s">
        <v>181</v>
      </c>
      <c r="H5" s="216"/>
      <c r="I5" s="217"/>
      <c r="J5" s="215" t="s">
        <v>184</v>
      </c>
      <c r="K5" s="216"/>
      <c r="L5" s="217"/>
    </row>
    <row r="6" spans="1:12" s="32" customFormat="1" ht="18.75" x14ac:dyDescent="0.3">
      <c r="A6" s="204"/>
      <c r="B6" s="204"/>
      <c r="C6" s="82"/>
      <c r="D6" s="209"/>
      <c r="E6" s="210"/>
      <c r="F6" s="211"/>
      <c r="G6" s="209" t="s">
        <v>182</v>
      </c>
      <c r="H6" s="210"/>
      <c r="I6" s="211"/>
      <c r="J6" s="209" t="s">
        <v>185</v>
      </c>
      <c r="K6" s="210"/>
      <c r="L6" s="211"/>
    </row>
    <row r="7" spans="1:12" s="32" customFormat="1" ht="18.75" x14ac:dyDescent="0.3">
      <c r="A7" s="204"/>
      <c r="B7" s="204"/>
      <c r="C7" s="82"/>
      <c r="D7" s="209"/>
      <c r="E7" s="210"/>
      <c r="F7" s="211"/>
      <c r="G7" s="209" t="s">
        <v>183</v>
      </c>
      <c r="H7" s="210"/>
      <c r="I7" s="211"/>
      <c r="J7" s="209" t="s">
        <v>186</v>
      </c>
      <c r="K7" s="210"/>
      <c r="L7" s="211"/>
    </row>
    <row r="8" spans="1:12" s="32" customFormat="1" ht="19.5" thickBot="1" x14ac:dyDescent="0.35">
      <c r="A8" s="204"/>
      <c r="B8" s="204"/>
      <c r="C8" s="82"/>
      <c r="D8" s="212"/>
      <c r="E8" s="213"/>
      <c r="F8" s="214"/>
      <c r="G8" s="218"/>
      <c r="H8" s="219"/>
      <c r="I8" s="220"/>
      <c r="J8" s="212" t="s">
        <v>187</v>
      </c>
      <c r="K8" s="213"/>
      <c r="L8" s="214"/>
    </row>
    <row r="9" spans="1:12" s="32" customFormat="1" ht="18.75" x14ac:dyDescent="0.3">
      <c r="A9" s="204"/>
      <c r="B9" s="204"/>
      <c r="C9" s="82"/>
      <c r="D9" s="81" t="s">
        <v>198</v>
      </c>
      <c r="E9" s="80" t="s">
        <v>199</v>
      </c>
      <c r="F9" s="80" t="s">
        <v>200</v>
      </c>
      <c r="G9" s="81" t="s">
        <v>198</v>
      </c>
      <c r="H9" s="80" t="s">
        <v>199</v>
      </c>
      <c r="I9" s="80" t="s">
        <v>200</v>
      </c>
      <c r="J9" s="81" t="s">
        <v>198</v>
      </c>
      <c r="K9" s="80" t="s">
        <v>199</v>
      </c>
      <c r="L9" s="80" t="s">
        <v>200</v>
      </c>
    </row>
    <row r="10" spans="1:12" s="32" customFormat="1" ht="37.5" x14ac:dyDescent="0.3">
      <c r="A10" s="204"/>
      <c r="B10" s="204"/>
      <c r="C10" s="82"/>
      <c r="D10" s="81" t="s">
        <v>188</v>
      </c>
      <c r="E10" s="81" t="s">
        <v>190</v>
      </c>
      <c r="F10" s="81" t="s">
        <v>191</v>
      </c>
      <c r="G10" s="81" t="s">
        <v>188</v>
      </c>
      <c r="H10" s="81" t="s">
        <v>190</v>
      </c>
      <c r="I10" s="81" t="s">
        <v>191</v>
      </c>
      <c r="J10" s="81" t="s">
        <v>188</v>
      </c>
      <c r="K10" s="81" t="s">
        <v>192</v>
      </c>
      <c r="L10" s="81" t="s">
        <v>190</v>
      </c>
    </row>
    <row r="11" spans="1:12" s="32" customFormat="1" ht="37.5" x14ac:dyDescent="0.3">
      <c r="A11" s="204"/>
      <c r="B11" s="204"/>
      <c r="C11" s="82"/>
      <c r="D11" s="81" t="s">
        <v>197</v>
      </c>
      <c r="E11" s="81" t="s">
        <v>193</v>
      </c>
      <c r="F11" s="81" t="s">
        <v>193</v>
      </c>
      <c r="G11" s="81" t="s">
        <v>197</v>
      </c>
      <c r="H11" s="81" t="s">
        <v>193</v>
      </c>
      <c r="I11" s="81" t="s">
        <v>193</v>
      </c>
      <c r="J11" s="81" t="s">
        <v>197</v>
      </c>
      <c r="K11" s="81" t="s">
        <v>193</v>
      </c>
      <c r="L11" s="81" t="s">
        <v>193</v>
      </c>
    </row>
    <row r="12" spans="1:12" s="32" customFormat="1" ht="0.75" customHeight="1" thickBot="1" x14ac:dyDescent="0.35">
      <c r="A12" s="203"/>
      <c r="B12" s="203"/>
      <c r="C12" s="82"/>
      <c r="D12" s="81"/>
      <c r="E12" s="81"/>
      <c r="F12" s="81"/>
      <c r="G12" s="81"/>
      <c r="H12" s="81"/>
      <c r="I12" s="81"/>
      <c r="J12" s="81"/>
      <c r="K12" s="81"/>
      <c r="L12" s="83"/>
    </row>
    <row r="13" spans="1:12" s="32" customFormat="1" ht="19.5" thickBot="1" x14ac:dyDescent="0.35">
      <c r="A13" s="84">
        <v>1</v>
      </c>
      <c r="B13" s="85">
        <v>2</v>
      </c>
      <c r="C13" s="85">
        <v>3</v>
      </c>
      <c r="D13" s="85">
        <v>4</v>
      </c>
      <c r="E13" s="85">
        <v>5</v>
      </c>
      <c r="F13" s="85">
        <v>6</v>
      </c>
      <c r="G13" s="85">
        <v>7</v>
      </c>
      <c r="H13" s="85">
        <v>8</v>
      </c>
      <c r="I13" s="85">
        <v>9</v>
      </c>
      <c r="J13" s="85">
        <v>10</v>
      </c>
      <c r="K13" s="85">
        <v>11</v>
      </c>
      <c r="L13" s="86">
        <v>12</v>
      </c>
    </row>
    <row r="14" spans="1:12" s="32" customFormat="1" ht="18.75" x14ac:dyDescent="0.3">
      <c r="A14" s="87" t="s">
        <v>194</v>
      </c>
      <c r="B14" s="202">
        <v>1</v>
      </c>
      <c r="C14" s="202" t="s">
        <v>29</v>
      </c>
      <c r="D14" s="198">
        <v>3086029.94</v>
      </c>
      <c r="E14" s="198">
        <v>3925715.32</v>
      </c>
      <c r="F14" s="198">
        <v>5124464.7300000004</v>
      </c>
      <c r="G14" s="198">
        <v>3086029.94</v>
      </c>
      <c r="H14" s="198">
        <v>3925715.32</v>
      </c>
      <c r="I14" s="198">
        <v>5124464.7300000004</v>
      </c>
      <c r="J14" s="200"/>
      <c r="K14" s="200"/>
      <c r="L14" s="200"/>
    </row>
    <row r="15" spans="1:12" s="32" customFormat="1" ht="39.75" customHeight="1" thickBot="1" x14ac:dyDescent="0.35">
      <c r="A15" s="88" t="s">
        <v>195</v>
      </c>
      <c r="B15" s="203"/>
      <c r="C15" s="203"/>
      <c r="D15" s="199"/>
      <c r="E15" s="199"/>
      <c r="F15" s="199"/>
      <c r="G15" s="199"/>
      <c r="H15" s="199"/>
      <c r="I15" s="199"/>
      <c r="J15" s="201"/>
      <c r="K15" s="201"/>
      <c r="L15" s="201"/>
    </row>
    <row r="16" spans="1:12" s="32" customFormat="1" ht="19.5" thickBot="1" x14ac:dyDescent="0.35">
      <c r="A16" s="88" t="s">
        <v>22</v>
      </c>
      <c r="B16" s="53"/>
      <c r="C16" s="53"/>
      <c r="D16" s="89"/>
      <c r="E16" s="89"/>
      <c r="F16" s="89"/>
      <c r="G16" s="53"/>
      <c r="H16" s="53"/>
      <c r="I16" s="53"/>
      <c r="J16" s="53"/>
      <c r="K16" s="53"/>
      <c r="L16" s="53"/>
    </row>
    <row r="17" spans="1:12" s="32" customFormat="1" ht="75" x14ac:dyDescent="0.3">
      <c r="A17" s="87" t="s">
        <v>360</v>
      </c>
      <c r="B17" s="90"/>
      <c r="C17" s="90"/>
      <c r="D17" s="91"/>
      <c r="E17" s="91"/>
      <c r="F17" s="91"/>
      <c r="G17" s="90"/>
      <c r="H17" s="90"/>
      <c r="I17" s="90"/>
      <c r="J17" s="90"/>
      <c r="K17" s="90"/>
      <c r="L17" s="90"/>
    </row>
    <row r="18" spans="1:12" s="32" customFormat="1" ht="0.75" customHeight="1" thickBot="1" x14ac:dyDescent="0.35">
      <c r="A18" s="88"/>
      <c r="B18" s="53"/>
      <c r="C18" s="53"/>
      <c r="D18" s="89"/>
      <c r="E18" s="89"/>
      <c r="F18" s="89"/>
      <c r="G18" s="53"/>
      <c r="H18" s="53"/>
      <c r="I18" s="53"/>
      <c r="J18" s="53"/>
      <c r="K18" s="53"/>
      <c r="L18" s="53"/>
    </row>
    <row r="19" spans="1:12" s="32" customFormat="1" ht="19.5" thickBot="1" x14ac:dyDescent="0.35">
      <c r="A19" s="88"/>
      <c r="B19" s="86">
        <v>1001</v>
      </c>
      <c r="C19" s="86" t="s">
        <v>29</v>
      </c>
      <c r="D19" s="89"/>
      <c r="E19" s="89"/>
      <c r="F19" s="89"/>
      <c r="G19" s="53"/>
      <c r="H19" s="53"/>
      <c r="I19" s="53"/>
      <c r="J19" s="53"/>
      <c r="K19" s="53"/>
      <c r="L19" s="53"/>
    </row>
    <row r="20" spans="1:12" s="32" customFormat="1" ht="19.5" thickBot="1" x14ac:dyDescent="0.35">
      <c r="A20" s="88"/>
      <c r="B20" s="53"/>
      <c r="C20" s="53"/>
      <c r="D20" s="89"/>
      <c r="E20" s="89"/>
      <c r="F20" s="89"/>
      <c r="G20" s="53"/>
      <c r="H20" s="53"/>
      <c r="I20" s="53"/>
      <c r="J20" s="53"/>
      <c r="K20" s="53"/>
      <c r="L20" s="53"/>
    </row>
    <row r="21" spans="1:12" s="32" customFormat="1" ht="19.5" thickBot="1" x14ac:dyDescent="0.35">
      <c r="A21" s="92"/>
      <c r="B21" s="53"/>
      <c r="C21" s="53"/>
      <c r="D21" s="89"/>
      <c r="E21" s="89"/>
      <c r="F21" s="89"/>
      <c r="G21" s="53"/>
      <c r="H21" s="53"/>
      <c r="I21" s="53"/>
      <c r="J21" s="53"/>
      <c r="K21" s="53"/>
      <c r="L21" s="53"/>
    </row>
    <row r="22" spans="1:12" s="32" customFormat="1" ht="27.75" customHeight="1" thickBot="1" x14ac:dyDescent="0.35">
      <c r="A22" s="88" t="s">
        <v>196</v>
      </c>
      <c r="B22" s="86">
        <v>2001</v>
      </c>
      <c r="C22" s="53"/>
      <c r="D22" s="198">
        <v>3086029.94</v>
      </c>
      <c r="E22" s="198">
        <v>3925715.32</v>
      </c>
      <c r="F22" s="198">
        <v>5124464.7300000004</v>
      </c>
      <c r="G22" s="198">
        <v>3086029.94</v>
      </c>
      <c r="H22" s="198">
        <v>3925715.32</v>
      </c>
      <c r="I22" s="198">
        <v>5124464.7300000004</v>
      </c>
      <c r="J22" s="53"/>
      <c r="K22" s="53"/>
      <c r="L22" s="53"/>
    </row>
    <row r="23" spans="1:12" s="32" customFormat="1" ht="19.5" thickBot="1" x14ac:dyDescent="0.35">
      <c r="A23" s="92"/>
      <c r="B23" s="53"/>
      <c r="C23" s="53"/>
      <c r="D23" s="199"/>
      <c r="E23" s="199"/>
      <c r="F23" s="199"/>
      <c r="G23" s="199"/>
      <c r="H23" s="199"/>
      <c r="I23" s="199"/>
      <c r="J23" s="53"/>
      <c r="K23" s="53"/>
      <c r="L23" s="53"/>
    </row>
    <row r="24" spans="1:12" s="32" customFormat="1" ht="18.75" x14ac:dyDescent="0.3"/>
    <row r="25" spans="1:12" s="32" customFormat="1" ht="18.75" x14ac:dyDescent="0.3"/>
  </sheetData>
  <mergeCells count="30">
    <mergeCell ref="D22:D23"/>
    <mergeCell ref="E22:E23"/>
    <mergeCell ref="F22:F23"/>
    <mergeCell ref="A3:A12"/>
    <mergeCell ref="B3:B12"/>
    <mergeCell ref="D3:L3"/>
    <mergeCell ref="D4:F8"/>
    <mergeCell ref="G4:L4"/>
    <mergeCell ref="G5:I5"/>
    <mergeCell ref="G6:I6"/>
    <mergeCell ref="G7:I7"/>
    <mergeCell ref="G8:I8"/>
    <mergeCell ref="J5:L5"/>
    <mergeCell ref="J6:L6"/>
    <mergeCell ref="J7:L7"/>
    <mergeCell ref="J8:L8"/>
    <mergeCell ref="B14:B15"/>
    <mergeCell ref="C14:C15"/>
    <mergeCell ref="D14:D15"/>
    <mergeCell ref="E14:E15"/>
    <mergeCell ref="F14:F15"/>
    <mergeCell ref="G22:G23"/>
    <mergeCell ref="H22:H23"/>
    <mergeCell ref="I22:I23"/>
    <mergeCell ref="L14:L15"/>
    <mergeCell ref="G14:G15"/>
    <mergeCell ref="H14:H15"/>
    <mergeCell ref="I14:I15"/>
    <mergeCell ref="J14:J15"/>
    <mergeCell ref="K14:K15"/>
  </mergeCells>
  <hyperlinks>
    <hyperlink ref="G5" r:id="rId1" display="http://internet.garant.ru/document?id=70253464&amp;sub=15"/>
    <hyperlink ref="J5" r:id="rId2" display="http://internet.garant.ru/document?id=12088083&amp;sub=0"/>
  </hyperlinks>
  <pageMargins left="0.70866141732283472" right="0.70866141732283472" top="0.74803149606299213" bottom="0.74803149606299213" header="0.31496062992125984" footer="0.31496062992125984"/>
  <pageSetup paperSize="9" scale="72" orientation="landscape" verticalDpi="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view="pageBreakPreview" zoomScale="96" zoomScaleSheetLayoutView="96" workbookViewId="0">
      <selection activeCell="A17" sqref="A17"/>
    </sheetView>
  </sheetViews>
  <sheetFormatPr defaultRowHeight="15" x14ac:dyDescent="0.25"/>
  <cols>
    <col min="1" max="1" width="59" customWidth="1"/>
    <col min="2" max="2" width="36.28515625" customWidth="1"/>
    <col min="3" max="3" width="37.5703125" customWidth="1"/>
  </cols>
  <sheetData>
    <row r="1" spans="1:3" s="32" customFormat="1" ht="18.75" x14ac:dyDescent="0.3">
      <c r="A1" s="78" t="s">
        <v>393</v>
      </c>
    </row>
    <row r="2" spans="1:3" s="32" customFormat="1" ht="18.75" x14ac:dyDescent="0.3">
      <c r="A2" s="93" t="s">
        <v>392</v>
      </c>
    </row>
    <row r="3" spans="1:3" s="32" customFormat="1" ht="19.5" thickBot="1" x14ac:dyDescent="0.35">
      <c r="A3" s="93"/>
    </row>
    <row r="4" spans="1:3" s="32" customFormat="1" ht="57" thickBot="1" x14ac:dyDescent="0.35">
      <c r="A4" s="94" t="s">
        <v>102</v>
      </c>
      <c r="B4" s="85" t="s">
        <v>121</v>
      </c>
      <c r="C4" s="85" t="s">
        <v>201</v>
      </c>
    </row>
    <row r="5" spans="1:3" s="32" customFormat="1" ht="19.5" thickBot="1" x14ac:dyDescent="0.35">
      <c r="A5" s="84">
        <v>1</v>
      </c>
      <c r="B5" s="86">
        <v>2</v>
      </c>
      <c r="C5" s="86">
        <v>3</v>
      </c>
    </row>
    <row r="6" spans="1:3" s="32" customFormat="1" ht="19.5" thickBot="1" x14ac:dyDescent="0.35">
      <c r="A6" s="88" t="s">
        <v>171</v>
      </c>
      <c r="B6" s="86">
        <v>10</v>
      </c>
      <c r="C6" s="53"/>
    </row>
    <row r="7" spans="1:3" s="32" customFormat="1" ht="19.5" thickBot="1" x14ac:dyDescent="0.35">
      <c r="A7" s="88" t="s">
        <v>172</v>
      </c>
      <c r="B7" s="86">
        <v>20</v>
      </c>
      <c r="C7" s="53"/>
    </row>
    <row r="8" spans="1:3" s="32" customFormat="1" ht="19.5" thickBot="1" x14ac:dyDescent="0.35">
      <c r="A8" s="88" t="s">
        <v>202</v>
      </c>
      <c r="B8" s="86">
        <v>30</v>
      </c>
      <c r="C8" s="53"/>
    </row>
    <row r="9" spans="1:3" s="32" customFormat="1" ht="19.5" thickBot="1" x14ac:dyDescent="0.35">
      <c r="A9" s="92"/>
      <c r="B9" s="53"/>
      <c r="C9" s="53"/>
    </row>
    <row r="10" spans="1:3" s="32" customFormat="1" ht="19.5" thickBot="1" x14ac:dyDescent="0.35">
      <c r="A10" s="88" t="s">
        <v>203</v>
      </c>
      <c r="B10" s="86">
        <v>40</v>
      </c>
      <c r="C10" s="53"/>
    </row>
    <row r="11" spans="1:3" s="32" customFormat="1" ht="19.5" thickBot="1" x14ac:dyDescent="0.35">
      <c r="A11" s="92"/>
      <c r="B11" s="53"/>
      <c r="C11" s="53"/>
    </row>
    <row r="12" spans="1:3" s="32" customFormat="1" ht="18.75" x14ac:dyDescent="0.3">
      <c r="A12" s="95"/>
    </row>
    <row r="13" spans="1:3" s="32" customFormat="1" ht="18.75" x14ac:dyDescent="0.3">
      <c r="A13" s="78" t="s">
        <v>394</v>
      </c>
    </row>
    <row r="14" spans="1:3" s="32" customFormat="1" ht="19.5" thickBot="1" x14ac:dyDescent="0.35">
      <c r="A14" s="79"/>
    </row>
    <row r="15" spans="1:3" s="32" customFormat="1" ht="19.5" thickBot="1" x14ac:dyDescent="0.35">
      <c r="A15" s="94" t="s">
        <v>102</v>
      </c>
      <c r="B15" s="85" t="s">
        <v>121</v>
      </c>
      <c r="C15" s="85" t="s">
        <v>204</v>
      </c>
    </row>
    <row r="16" spans="1:3" s="32" customFormat="1" ht="19.5" thickBot="1" x14ac:dyDescent="0.35">
      <c r="A16" s="84">
        <v>1</v>
      </c>
      <c r="B16" s="86">
        <v>2</v>
      </c>
      <c r="C16" s="86">
        <v>3</v>
      </c>
    </row>
    <row r="17" spans="1:3" s="32" customFormat="1" ht="19.5" thickBot="1" x14ac:dyDescent="0.35">
      <c r="A17" s="88" t="s">
        <v>205</v>
      </c>
      <c r="B17" s="86">
        <v>10</v>
      </c>
      <c r="C17" s="53"/>
    </row>
    <row r="18" spans="1:3" s="32" customFormat="1" ht="94.5" thickBot="1" x14ac:dyDescent="0.35">
      <c r="A18" s="88" t="s">
        <v>395</v>
      </c>
      <c r="B18" s="86">
        <v>20</v>
      </c>
      <c r="C18" s="53"/>
    </row>
    <row r="19" spans="1:3" s="32" customFormat="1" ht="38.25" thickBot="1" x14ac:dyDescent="0.35">
      <c r="A19" s="88" t="s">
        <v>206</v>
      </c>
      <c r="B19" s="86">
        <v>30</v>
      </c>
      <c r="C19" s="53"/>
    </row>
    <row r="20" spans="1:3" s="32" customFormat="1" ht="18.75" x14ac:dyDescent="0.3"/>
  </sheetData>
  <pageMargins left="0.7" right="0.7" top="0.75" bottom="0.75" header="0.3" footer="0.3"/>
  <pageSetup paperSize="9" scale="65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2"/>
  <sheetViews>
    <sheetView view="pageBreakPreview" topLeftCell="A13" zoomScale="96" zoomScaleSheetLayoutView="96" workbookViewId="0">
      <selection activeCell="F8" sqref="F8"/>
    </sheetView>
  </sheetViews>
  <sheetFormatPr defaultRowHeight="15" x14ac:dyDescent="0.25"/>
  <cols>
    <col min="2" max="2" width="6.5703125" customWidth="1"/>
    <col min="3" max="3" width="30.42578125" customWidth="1"/>
    <col min="4" max="4" width="8.85546875" customWidth="1"/>
    <col min="5" max="5" width="12.28515625" customWidth="1"/>
    <col min="6" max="6" width="12.140625" customWidth="1"/>
    <col min="7" max="7" width="11.28515625" customWidth="1"/>
    <col min="8" max="8" width="11.140625" customWidth="1"/>
    <col min="9" max="9" width="11" customWidth="1"/>
    <col min="10" max="10" width="11.140625" customWidth="1"/>
    <col min="11" max="11" width="15" customWidth="1"/>
  </cols>
  <sheetData>
    <row r="2" spans="2:12" x14ac:dyDescent="0.25">
      <c r="K2" t="s">
        <v>32</v>
      </c>
    </row>
    <row r="3" spans="2:12" x14ac:dyDescent="0.25">
      <c r="H3" s="223" t="s">
        <v>31</v>
      </c>
      <c r="I3" s="223"/>
      <c r="J3" s="223"/>
      <c r="K3" s="223"/>
      <c r="L3" s="223"/>
    </row>
    <row r="4" spans="2:12" x14ac:dyDescent="0.25">
      <c r="B4" s="1"/>
      <c r="G4" s="223" t="s">
        <v>30</v>
      </c>
      <c r="H4" s="223"/>
      <c r="I4" s="223"/>
      <c r="J4" s="223"/>
      <c r="K4" s="223"/>
      <c r="L4" s="223"/>
    </row>
    <row r="5" spans="2:12" x14ac:dyDescent="0.25">
      <c r="B5" s="1"/>
      <c r="G5" s="223" t="s">
        <v>0</v>
      </c>
      <c r="H5" s="223"/>
      <c r="I5" s="223"/>
      <c r="J5" s="223"/>
      <c r="K5" s="223"/>
      <c r="L5" s="223"/>
    </row>
    <row r="6" spans="2:12" x14ac:dyDescent="0.25">
      <c r="B6" s="2"/>
    </row>
    <row r="7" spans="2:12" s="32" customFormat="1" ht="18.75" x14ac:dyDescent="0.3">
      <c r="B7" s="96"/>
      <c r="F7" s="97" t="s">
        <v>1</v>
      </c>
    </row>
    <row r="8" spans="2:12" s="32" customFormat="1" ht="18.75" x14ac:dyDescent="0.3">
      <c r="B8" s="79"/>
      <c r="F8" s="97" t="s">
        <v>2</v>
      </c>
    </row>
    <row r="9" spans="2:12" s="32" customFormat="1" ht="18.75" x14ac:dyDescent="0.3">
      <c r="B9" s="97"/>
      <c r="F9" s="97" t="s">
        <v>3</v>
      </c>
    </row>
    <row r="10" spans="2:12" s="32" customFormat="1" ht="18.75" x14ac:dyDescent="0.3">
      <c r="B10" s="97"/>
    </row>
    <row r="11" spans="2:12" s="32" customFormat="1" ht="18.75" x14ac:dyDescent="0.3">
      <c r="B11" s="79" t="s">
        <v>396</v>
      </c>
    </row>
    <row r="12" spans="2:12" s="32" customFormat="1" ht="18.75" x14ac:dyDescent="0.3">
      <c r="B12" s="79"/>
    </row>
    <row r="13" spans="2:12" s="32" customFormat="1" ht="18.75" x14ac:dyDescent="0.3">
      <c r="B13" s="79" t="s">
        <v>4</v>
      </c>
    </row>
    <row r="14" spans="2:12" s="32" customFormat="1" ht="19.5" thickBot="1" x14ac:dyDescent="0.35">
      <c r="B14" s="98" t="s">
        <v>5</v>
      </c>
    </row>
    <row r="15" spans="2:12" s="32" customFormat="1" ht="75" x14ac:dyDescent="0.3">
      <c r="B15" s="202" t="s">
        <v>6</v>
      </c>
      <c r="C15" s="80" t="s">
        <v>7</v>
      </c>
      <c r="D15" s="80" t="s">
        <v>9</v>
      </c>
      <c r="E15" s="206" t="s">
        <v>12</v>
      </c>
      <c r="F15" s="207"/>
      <c r="G15" s="207"/>
      <c r="H15" s="208"/>
      <c r="I15" s="80" t="s">
        <v>13</v>
      </c>
      <c r="J15" s="202" t="s">
        <v>15</v>
      </c>
      <c r="K15" s="80" t="s">
        <v>16</v>
      </c>
    </row>
    <row r="16" spans="2:12" s="32" customFormat="1" ht="52.5" customHeight="1" x14ac:dyDescent="0.3">
      <c r="B16" s="204"/>
      <c r="C16" s="81" t="s">
        <v>8</v>
      </c>
      <c r="D16" s="81" t="s">
        <v>10</v>
      </c>
      <c r="E16" s="209"/>
      <c r="F16" s="224"/>
      <c r="G16" s="224"/>
      <c r="H16" s="211"/>
      <c r="I16" s="81" t="s">
        <v>14</v>
      </c>
      <c r="J16" s="204"/>
      <c r="K16" s="81" t="s">
        <v>17</v>
      </c>
    </row>
    <row r="17" spans="2:11" s="32" customFormat="1" ht="20.25" customHeight="1" thickBot="1" x14ac:dyDescent="0.35">
      <c r="B17" s="204"/>
      <c r="C17" s="82"/>
      <c r="D17" s="81" t="s">
        <v>11</v>
      </c>
      <c r="E17" s="212"/>
      <c r="F17" s="213"/>
      <c r="G17" s="213"/>
      <c r="H17" s="214"/>
      <c r="I17" s="82"/>
      <c r="J17" s="204"/>
      <c r="K17" s="81" t="s">
        <v>18</v>
      </c>
    </row>
    <row r="18" spans="2:11" s="32" customFormat="1" ht="38.25" thickBot="1" x14ac:dyDescent="0.35">
      <c r="B18" s="204"/>
      <c r="C18" s="82"/>
      <c r="D18" s="82"/>
      <c r="E18" s="202" t="s">
        <v>21</v>
      </c>
      <c r="F18" s="146" t="s">
        <v>22</v>
      </c>
      <c r="G18" s="205"/>
      <c r="H18" s="147"/>
      <c r="I18" s="82"/>
      <c r="J18" s="204"/>
      <c r="K18" s="81" t="s">
        <v>19</v>
      </c>
    </row>
    <row r="19" spans="2:11" s="32" customFormat="1" ht="56.25" x14ac:dyDescent="0.3">
      <c r="B19" s="204"/>
      <c r="C19" s="82"/>
      <c r="D19" s="82"/>
      <c r="E19" s="204"/>
      <c r="F19" s="202" t="s">
        <v>23</v>
      </c>
      <c r="G19" s="81" t="s">
        <v>24</v>
      </c>
      <c r="H19" s="81" t="s">
        <v>24</v>
      </c>
      <c r="I19" s="82"/>
      <c r="J19" s="204"/>
      <c r="K19" s="81" t="s">
        <v>20</v>
      </c>
    </row>
    <row r="20" spans="2:11" s="32" customFormat="1" ht="56.25" x14ac:dyDescent="0.3">
      <c r="B20" s="204"/>
      <c r="C20" s="82"/>
      <c r="D20" s="82"/>
      <c r="E20" s="204"/>
      <c r="F20" s="204"/>
      <c r="G20" s="81" t="s">
        <v>25</v>
      </c>
      <c r="H20" s="81" t="s">
        <v>27</v>
      </c>
      <c r="I20" s="82"/>
      <c r="J20" s="204"/>
      <c r="K20" s="82"/>
    </row>
    <row r="21" spans="2:11" s="32" customFormat="1" ht="38.25" thickBot="1" x14ac:dyDescent="0.35">
      <c r="B21" s="203"/>
      <c r="C21" s="83"/>
      <c r="D21" s="83"/>
      <c r="E21" s="203"/>
      <c r="F21" s="203"/>
      <c r="G21" s="86" t="s">
        <v>26</v>
      </c>
      <c r="H21" s="86" t="s">
        <v>26</v>
      </c>
      <c r="I21" s="83"/>
      <c r="J21" s="203"/>
      <c r="K21" s="83"/>
    </row>
    <row r="22" spans="2:11" s="32" customFormat="1" ht="19.5" thickBot="1" x14ac:dyDescent="0.35">
      <c r="B22" s="84">
        <v>1</v>
      </c>
      <c r="C22" s="86">
        <v>2</v>
      </c>
      <c r="D22" s="86">
        <v>3</v>
      </c>
      <c r="E22" s="86">
        <v>4</v>
      </c>
      <c r="F22" s="86">
        <v>5</v>
      </c>
      <c r="G22" s="86">
        <v>6</v>
      </c>
      <c r="H22" s="86">
        <v>7</v>
      </c>
      <c r="I22" s="86">
        <v>8</v>
      </c>
      <c r="J22" s="86">
        <v>9</v>
      </c>
      <c r="K22" s="86">
        <v>10</v>
      </c>
    </row>
    <row r="23" spans="2:11" s="32" customFormat="1" ht="19.5" thickBot="1" x14ac:dyDescent="0.35">
      <c r="B23" s="84">
        <v>1</v>
      </c>
      <c r="C23" s="86" t="s">
        <v>33</v>
      </c>
      <c r="D23" s="86">
        <v>1</v>
      </c>
      <c r="E23" s="99">
        <v>26510.9</v>
      </c>
      <c r="F23" s="99">
        <v>14506</v>
      </c>
      <c r="G23" s="99">
        <v>0</v>
      </c>
      <c r="H23" s="99">
        <v>12004.9</v>
      </c>
      <c r="I23" s="99"/>
      <c r="J23" s="99"/>
      <c r="K23" s="99">
        <f t="shared" ref="K23:K27" si="0">D23*E23*12</f>
        <v>318130.80000000005</v>
      </c>
    </row>
    <row r="24" spans="2:11" s="32" customFormat="1" ht="38.25" thickBot="1" x14ac:dyDescent="0.35">
      <c r="B24" s="84">
        <v>2</v>
      </c>
      <c r="C24" s="86" t="s">
        <v>36</v>
      </c>
      <c r="D24" s="86">
        <v>2</v>
      </c>
      <c r="E24" s="99">
        <v>23025.599999999999</v>
      </c>
      <c r="F24" s="99">
        <v>3469</v>
      </c>
      <c r="G24" s="99">
        <v>4031</v>
      </c>
      <c r="H24" s="99">
        <v>15525.6</v>
      </c>
      <c r="I24" s="99"/>
      <c r="J24" s="99"/>
      <c r="K24" s="99">
        <f t="shared" si="0"/>
        <v>552614.39999999991</v>
      </c>
    </row>
    <row r="25" spans="2:11" s="32" customFormat="1" ht="19.5" thickBot="1" x14ac:dyDescent="0.35">
      <c r="B25" s="84">
        <v>3</v>
      </c>
      <c r="C25" s="86" t="s">
        <v>34</v>
      </c>
      <c r="D25" s="86">
        <v>2</v>
      </c>
      <c r="E25" s="99">
        <v>23025.599999999999</v>
      </c>
      <c r="F25" s="99">
        <v>3469</v>
      </c>
      <c r="G25" s="99">
        <v>4031</v>
      </c>
      <c r="H25" s="99">
        <v>15525.6</v>
      </c>
      <c r="I25" s="99"/>
      <c r="J25" s="99"/>
      <c r="K25" s="99">
        <f t="shared" si="0"/>
        <v>552614.39999999991</v>
      </c>
    </row>
    <row r="26" spans="2:11" s="32" customFormat="1" ht="19.5" thickBot="1" x14ac:dyDescent="0.35">
      <c r="B26" s="84">
        <v>4</v>
      </c>
      <c r="C26" s="86" t="s">
        <v>35</v>
      </c>
      <c r="D26" s="86">
        <v>1</v>
      </c>
      <c r="E26" s="99">
        <v>23025.599999999999</v>
      </c>
      <c r="F26" s="99">
        <v>3469</v>
      </c>
      <c r="G26" s="99">
        <v>4031</v>
      </c>
      <c r="H26" s="99">
        <v>15525.6</v>
      </c>
      <c r="I26" s="99"/>
      <c r="J26" s="99"/>
      <c r="K26" s="99">
        <f t="shared" si="0"/>
        <v>276307.19999999995</v>
      </c>
    </row>
    <row r="27" spans="2:11" s="32" customFormat="1" ht="19.5" thickBot="1" x14ac:dyDescent="0.35">
      <c r="B27" s="84">
        <v>5</v>
      </c>
      <c r="C27" s="86" t="s">
        <v>37</v>
      </c>
      <c r="D27" s="86">
        <v>1</v>
      </c>
      <c r="E27" s="99">
        <v>23025.599999999999</v>
      </c>
      <c r="F27" s="99">
        <v>3469</v>
      </c>
      <c r="G27" s="99">
        <v>4031</v>
      </c>
      <c r="H27" s="99">
        <v>15525.6</v>
      </c>
      <c r="I27" s="99"/>
      <c r="J27" s="99"/>
      <c r="K27" s="99">
        <f t="shared" si="0"/>
        <v>276307.19999999995</v>
      </c>
    </row>
    <row r="28" spans="2:11" s="32" customFormat="1" ht="19.5" thickBot="1" x14ac:dyDescent="0.35">
      <c r="B28" s="84">
        <v>6</v>
      </c>
      <c r="C28" s="86" t="s">
        <v>38</v>
      </c>
      <c r="D28" s="86">
        <v>0.75</v>
      </c>
      <c r="E28" s="99">
        <v>17919.2</v>
      </c>
      <c r="F28" s="99">
        <v>1609.5</v>
      </c>
      <c r="G28" s="99">
        <v>4015.5</v>
      </c>
      <c r="H28" s="99">
        <v>12294.2</v>
      </c>
      <c r="I28" s="99"/>
      <c r="J28" s="99"/>
      <c r="K28" s="99">
        <f>E28*12</f>
        <v>215030.40000000002</v>
      </c>
    </row>
    <row r="29" spans="2:11" s="32" customFormat="1" ht="38.25" thickBot="1" x14ac:dyDescent="0.35">
      <c r="B29" s="84">
        <v>7</v>
      </c>
      <c r="C29" s="86" t="s">
        <v>39</v>
      </c>
      <c r="D29" s="86">
        <v>0.75</v>
      </c>
      <c r="E29" s="99">
        <v>5705.47</v>
      </c>
      <c r="F29" s="99">
        <v>1609.5</v>
      </c>
      <c r="G29" s="99">
        <v>4015.49</v>
      </c>
      <c r="H29" s="99">
        <v>80.48</v>
      </c>
      <c r="I29" s="99"/>
      <c r="J29" s="99"/>
      <c r="K29" s="99">
        <f>E29*12</f>
        <v>68465.64</v>
      </c>
    </row>
    <row r="30" spans="2:11" s="32" customFormat="1" ht="19.5" thickBot="1" x14ac:dyDescent="0.35">
      <c r="B30" s="92"/>
      <c r="C30" s="53"/>
      <c r="D30" s="53"/>
      <c r="E30" s="100"/>
      <c r="F30" s="100"/>
      <c r="G30" s="100"/>
      <c r="H30" s="100"/>
      <c r="I30" s="100"/>
      <c r="J30" s="100"/>
      <c r="K30" s="100"/>
    </row>
    <row r="31" spans="2:11" s="32" customFormat="1" ht="19.5" thickBot="1" x14ac:dyDescent="0.35">
      <c r="B31" s="92"/>
      <c r="C31" s="53"/>
      <c r="D31" s="53"/>
      <c r="E31" s="100"/>
      <c r="F31" s="100"/>
      <c r="G31" s="100"/>
      <c r="H31" s="100"/>
      <c r="I31" s="100"/>
      <c r="J31" s="100"/>
      <c r="K31" s="100"/>
    </row>
    <row r="32" spans="2:11" s="32" customFormat="1" ht="19.5" thickBot="1" x14ac:dyDescent="0.35">
      <c r="B32" s="92"/>
      <c r="C32" s="53"/>
      <c r="D32" s="53"/>
      <c r="E32" s="100"/>
      <c r="F32" s="100"/>
      <c r="G32" s="100"/>
      <c r="H32" s="100"/>
      <c r="I32" s="100"/>
      <c r="J32" s="100"/>
      <c r="K32" s="100"/>
    </row>
    <row r="33" spans="2:11" s="32" customFormat="1" ht="19.5" thickBot="1" x14ac:dyDescent="0.35">
      <c r="B33" s="221" t="s">
        <v>28</v>
      </c>
      <c r="C33" s="222"/>
      <c r="D33" s="51" t="s">
        <v>29</v>
      </c>
      <c r="E33" s="53"/>
      <c r="F33" s="51" t="s">
        <v>29</v>
      </c>
      <c r="G33" s="51" t="s">
        <v>29</v>
      </c>
      <c r="H33" s="51" t="s">
        <v>29</v>
      </c>
      <c r="I33" s="51" t="s">
        <v>29</v>
      </c>
      <c r="J33" s="51" t="s">
        <v>29</v>
      </c>
      <c r="K33" s="99">
        <v>2259470</v>
      </c>
    </row>
    <row r="34" spans="2:11" s="32" customFormat="1" ht="19.5" thickBot="1" x14ac:dyDescent="0.35">
      <c r="B34" s="79"/>
      <c r="K34" s="99"/>
    </row>
    <row r="35" spans="2:11" s="32" customFormat="1" ht="18.75" x14ac:dyDescent="0.3"/>
    <row r="36" spans="2:11" s="32" customFormat="1" ht="18.75" x14ac:dyDescent="0.3"/>
    <row r="37" spans="2:11" s="31" customFormat="1" ht="15.75" x14ac:dyDescent="0.25"/>
    <row r="38" spans="2:11" s="31" customFormat="1" ht="15.75" x14ac:dyDescent="0.25"/>
    <row r="39" spans="2:11" s="31" customFormat="1" ht="15.75" x14ac:dyDescent="0.25"/>
    <row r="40" spans="2:11" s="31" customFormat="1" ht="15.75" x14ac:dyDescent="0.25"/>
    <row r="41" spans="2:11" s="31" customFormat="1" ht="15.75" x14ac:dyDescent="0.25"/>
    <row r="42" spans="2:11" s="31" customFormat="1" ht="15.75" x14ac:dyDescent="0.25"/>
  </sheetData>
  <mergeCells count="10">
    <mergeCell ref="B33:C33"/>
    <mergeCell ref="H3:L3"/>
    <mergeCell ref="G4:L4"/>
    <mergeCell ref="G5:L5"/>
    <mergeCell ref="B15:B21"/>
    <mergeCell ref="E15:H17"/>
    <mergeCell ref="J15:J21"/>
    <mergeCell ref="E18:E21"/>
    <mergeCell ref="F18:H18"/>
    <mergeCell ref="F19:F21"/>
  </mergeCells>
  <pageMargins left="0.7" right="0.7" top="0.75" bottom="0.75" header="0.3" footer="0.3"/>
  <pageSetup paperSize="9" scale="58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8"/>
  <sheetViews>
    <sheetView view="pageBreakPreview" zoomScale="98" zoomScaleSheetLayoutView="98" workbookViewId="0">
      <selection activeCell="K6" sqref="K6"/>
    </sheetView>
  </sheetViews>
  <sheetFormatPr defaultRowHeight="18.75" x14ac:dyDescent="0.3"/>
  <cols>
    <col min="1" max="1" width="9.140625" style="32"/>
    <col min="2" max="2" width="5.28515625" style="32" customWidth="1"/>
    <col min="3" max="3" width="35.28515625" style="32" customWidth="1"/>
    <col min="4" max="4" width="15.140625" style="32" customWidth="1"/>
    <col min="5" max="5" width="16.140625" style="32" customWidth="1"/>
    <col min="6" max="6" width="13.85546875" style="32" customWidth="1"/>
    <col min="7" max="7" width="24.7109375" style="32" customWidth="1"/>
    <col min="8" max="9" width="9.140625" style="32"/>
    <col min="10" max="10" width="7.28515625" style="32" customWidth="1"/>
    <col min="11" max="16384" width="9.140625" style="32"/>
  </cols>
  <sheetData>
    <row r="2" spans="2:7" x14ac:dyDescent="0.3">
      <c r="G2" s="97"/>
    </row>
    <row r="3" spans="2:7" x14ac:dyDescent="0.3">
      <c r="B3" s="97"/>
      <c r="F3" s="97" t="s">
        <v>207</v>
      </c>
    </row>
    <row r="4" spans="2:7" ht="19.5" thickBot="1" x14ac:dyDescent="0.35">
      <c r="B4" s="79"/>
    </row>
    <row r="5" spans="2:7" ht="56.25" x14ac:dyDescent="0.3">
      <c r="B5" s="202" t="s">
        <v>6</v>
      </c>
      <c r="C5" s="202" t="s">
        <v>208</v>
      </c>
      <c r="D5" s="80" t="s">
        <v>209</v>
      </c>
      <c r="E5" s="80" t="s">
        <v>212</v>
      </c>
      <c r="F5" s="202" t="s">
        <v>215</v>
      </c>
      <c r="G5" s="80" t="s">
        <v>216</v>
      </c>
    </row>
    <row r="6" spans="2:7" ht="39.75" customHeight="1" x14ac:dyDescent="0.3">
      <c r="B6" s="204"/>
      <c r="C6" s="204"/>
      <c r="D6" s="81" t="s">
        <v>210</v>
      </c>
      <c r="E6" s="81" t="s">
        <v>213</v>
      </c>
      <c r="F6" s="204"/>
      <c r="G6" s="81" t="s">
        <v>217</v>
      </c>
    </row>
    <row r="7" spans="2:7" ht="19.5" thickBot="1" x14ac:dyDescent="0.35">
      <c r="B7" s="203"/>
      <c r="C7" s="203"/>
      <c r="D7" s="86" t="s">
        <v>211</v>
      </c>
      <c r="E7" s="86" t="s">
        <v>214</v>
      </c>
      <c r="F7" s="203"/>
      <c r="G7" s="83"/>
    </row>
    <row r="8" spans="2:7" ht="19.5" thickBot="1" x14ac:dyDescent="0.35">
      <c r="B8" s="84">
        <v>1</v>
      </c>
      <c r="C8" s="86">
        <v>2</v>
      </c>
      <c r="D8" s="86">
        <v>3</v>
      </c>
      <c r="E8" s="86">
        <v>4</v>
      </c>
      <c r="F8" s="86">
        <v>5</v>
      </c>
      <c r="G8" s="86">
        <v>6</v>
      </c>
    </row>
    <row r="9" spans="2:7" ht="19.5" thickBot="1" x14ac:dyDescent="0.35">
      <c r="B9" s="92">
        <v>1</v>
      </c>
      <c r="C9" s="53" t="s">
        <v>361</v>
      </c>
      <c r="D9" s="101">
        <v>100</v>
      </c>
      <c r="E9" s="101">
        <v>1</v>
      </c>
      <c r="F9" s="101">
        <v>12</v>
      </c>
      <c r="G9" s="101">
        <f>D9*E9*F9</f>
        <v>1200</v>
      </c>
    </row>
    <row r="10" spans="2:7" ht="19.5" thickBot="1" x14ac:dyDescent="0.35">
      <c r="B10" s="92"/>
      <c r="C10" s="53"/>
      <c r="D10" s="53"/>
      <c r="E10" s="53"/>
      <c r="F10" s="53"/>
      <c r="G10" s="53"/>
    </row>
    <row r="11" spans="2:7" ht="19.5" thickBot="1" x14ac:dyDescent="0.35">
      <c r="B11" s="92"/>
      <c r="C11" s="86" t="s">
        <v>28</v>
      </c>
      <c r="D11" s="86" t="s">
        <v>29</v>
      </c>
      <c r="E11" s="86" t="s">
        <v>29</v>
      </c>
      <c r="F11" s="86" t="s">
        <v>29</v>
      </c>
      <c r="G11" s="101">
        <f>G9+G10</f>
        <v>1200</v>
      </c>
    </row>
    <row r="12" spans="2:7" x14ac:dyDescent="0.3">
      <c r="B12" s="79"/>
    </row>
    <row r="13" spans="2:7" x14ac:dyDescent="0.3">
      <c r="B13" s="98" t="s">
        <v>218</v>
      </c>
    </row>
    <row r="14" spans="2:7" ht="19.5" thickBot="1" x14ac:dyDescent="0.35">
      <c r="B14" s="79"/>
    </row>
    <row r="15" spans="2:7" ht="37.5" x14ac:dyDescent="0.3">
      <c r="B15" s="202" t="s">
        <v>6</v>
      </c>
      <c r="C15" s="202" t="s">
        <v>208</v>
      </c>
      <c r="D15" s="80" t="s">
        <v>219</v>
      </c>
      <c r="E15" s="80" t="s">
        <v>212</v>
      </c>
      <c r="F15" s="80" t="s">
        <v>223</v>
      </c>
      <c r="G15" s="80" t="s">
        <v>216</v>
      </c>
    </row>
    <row r="16" spans="2:7" ht="37.5" x14ac:dyDescent="0.3">
      <c r="B16" s="204"/>
      <c r="C16" s="204"/>
      <c r="D16" s="81" t="s">
        <v>213</v>
      </c>
      <c r="E16" s="81" t="s">
        <v>221</v>
      </c>
      <c r="F16" s="81" t="s">
        <v>224</v>
      </c>
      <c r="G16" s="81" t="s">
        <v>18</v>
      </c>
    </row>
    <row r="17" spans="2:7" ht="37.5" x14ac:dyDescent="0.3">
      <c r="B17" s="204"/>
      <c r="C17" s="204"/>
      <c r="D17" s="81" t="s">
        <v>220</v>
      </c>
      <c r="E17" s="81" t="s">
        <v>222</v>
      </c>
      <c r="F17" s="81" t="s">
        <v>225</v>
      </c>
      <c r="G17" s="81" t="s">
        <v>227</v>
      </c>
    </row>
    <row r="18" spans="2:7" ht="19.5" thickBot="1" x14ac:dyDescent="0.35">
      <c r="B18" s="203"/>
      <c r="C18" s="203"/>
      <c r="D18" s="83"/>
      <c r="E18" s="83"/>
      <c r="F18" s="86" t="s">
        <v>226</v>
      </c>
      <c r="G18" s="83"/>
    </row>
    <row r="19" spans="2:7" ht="19.5" thickBot="1" x14ac:dyDescent="0.35">
      <c r="B19" s="84">
        <v>1</v>
      </c>
      <c r="C19" s="86">
        <v>2</v>
      </c>
      <c r="D19" s="86">
        <v>3</v>
      </c>
      <c r="E19" s="86">
        <v>4</v>
      </c>
      <c r="F19" s="86">
        <v>5</v>
      </c>
      <c r="G19" s="86">
        <v>6</v>
      </c>
    </row>
    <row r="20" spans="2:7" ht="19.5" thickBot="1" x14ac:dyDescent="0.35">
      <c r="B20" s="92"/>
      <c r="C20" s="53"/>
      <c r="D20" s="53"/>
      <c r="E20" s="53"/>
      <c r="F20" s="53"/>
      <c r="G20" s="101">
        <v>0</v>
      </c>
    </row>
    <row r="21" spans="2:7" ht="19.5" thickBot="1" x14ac:dyDescent="0.35">
      <c r="B21" s="92"/>
      <c r="C21" s="53"/>
      <c r="D21" s="53"/>
      <c r="E21" s="53"/>
      <c r="F21" s="53"/>
      <c r="G21" s="101">
        <v>0</v>
      </c>
    </row>
    <row r="22" spans="2:7" ht="19.5" thickBot="1" x14ac:dyDescent="0.35">
      <c r="B22" s="92"/>
      <c r="C22" s="86" t="s">
        <v>28</v>
      </c>
      <c r="D22" s="86" t="s">
        <v>29</v>
      </c>
      <c r="E22" s="86" t="s">
        <v>29</v>
      </c>
      <c r="F22" s="86" t="s">
        <v>29</v>
      </c>
      <c r="G22" s="101">
        <v>0</v>
      </c>
    </row>
    <row r="23" spans="2:7" x14ac:dyDescent="0.3">
      <c r="B23" s="79"/>
    </row>
    <row r="24" spans="2:7" x14ac:dyDescent="0.3">
      <c r="B24" s="97"/>
    </row>
    <row r="25" spans="2:7" x14ac:dyDescent="0.3">
      <c r="B25" s="97"/>
    </row>
    <row r="26" spans="2:7" x14ac:dyDescent="0.3">
      <c r="B26" s="97"/>
    </row>
    <row r="27" spans="2:7" x14ac:dyDescent="0.3">
      <c r="B27" s="97"/>
    </row>
    <row r="28" spans="2:7" x14ac:dyDescent="0.3">
      <c r="B28" s="97"/>
    </row>
  </sheetData>
  <mergeCells count="5">
    <mergeCell ref="B5:B7"/>
    <mergeCell ref="C5:C7"/>
    <mergeCell ref="B15:B18"/>
    <mergeCell ref="C15:C18"/>
    <mergeCell ref="F5:F7"/>
  </mergeCells>
  <pageMargins left="0.7" right="0.7" top="0.75" bottom="0.75" header="0.3" footer="0.3"/>
  <pageSetup paperSize="9" scale="53" orientation="portrait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22"/>
  <sheetViews>
    <sheetView view="pageBreakPreview" topLeftCell="A7" zoomScaleSheetLayoutView="100" workbookViewId="0">
      <selection activeCell="D30" sqref="D30"/>
    </sheetView>
  </sheetViews>
  <sheetFormatPr defaultRowHeight="15" x14ac:dyDescent="0.25"/>
  <cols>
    <col min="2" max="2" width="5.5703125" customWidth="1"/>
    <col min="3" max="3" width="62.85546875" customWidth="1"/>
    <col min="4" max="4" width="25.5703125" customWidth="1"/>
    <col min="5" max="5" width="24.85546875" customWidth="1"/>
  </cols>
  <sheetData>
    <row r="3" spans="2:8" s="32" customFormat="1" ht="72.75" customHeight="1" x14ac:dyDescent="0.3">
      <c r="C3" s="225" t="s">
        <v>228</v>
      </c>
      <c r="D3" s="226"/>
      <c r="E3" s="226"/>
      <c r="F3" s="104"/>
      <c r="G3" s="104"/>
      <c r="H3" s="104"/>
    </row>
    <row r="4" spans="2:8" s="32" customFormat="1" ht="13.5" customHeight="1" thickBot="1" x14ac:dyDescent="0.35">
      <c r="B4" s="97"/>
    </row>
    <row r="5" spans="2:8" s="32" customFormat="1" ht="15" customHeight="1" x14ac:dyDescent="0.3">
      <c r="B5" s="202" t="s">
        <v>6</v>
      </c>
      <c r="C5" s="202" t="s">
        <v>229</v>
      </c>
      <c r="D5" s="80" t="s">
        <v>230</v>
      </c>
      <c r="E5" s="80" t="s">
        <v>234</v>
      </c>
    </row>
    <row r="6" spans="2:8" s="32" customFormat="1" ht="38.25" customHeight="1" x14ac:dyDescent="0.3">
      <c r="B6" s="204"/>
      <c r="C6" s="204"/>
      <c r="D6" s="81" t="s">
        <v>231</v>
      </c>
      <c r="E6" s="81" t="s">
        <v>235</v>
      </c>
    </row>
    <row r="7" spans="2:8" s="32" customFormat="1" ht="18.75" x14ac:dyDescent="0.3">
      <c r="B7" s="204"/>
      <c r="C7" s="204"/>
      <c r="D7" s="81" t="s">
        <v>232</v>
      </c>
      <c r="E7" s="81" t="s">
        <v>236</v>
      </c>
    </row>
    <row r="8" spans="2:8" s="32" customFormat="1" ht="26.25" customHeight="1" thickBot="1" x14ac:dyDescent="0.35">
      <c r="B8" s="203"/>
      <c r="C8" s="203"/>
      <c r="D8" s="86" t="s">
        <v>233</v>
      </c>
      <c r="E8" s="83"/>
    </row>
    <row r="9" spans="2:8" s="32" customFormat="1" ht="19.5" thickBot="1" x14ac:dyDescent="0.35">
      <c r="B9" s="84">
        <v>1</v>
      </c>
      <c r="C9" s="86">
        <v>2</v>
      </c>
      <c r="D9" s="86">
        <v>3</v>
      </c>
      <c r="E9" s="86">
        <v>4</v>
      </c>
    </row>
    <row r="10" spans="2:8" s="32" customFormat="1" ht="50.25" customHeight="1" thickBot="1" x14ac:dyDescent="0.35">
      <c r="B10" s="84">
        <v>1</v>
      </c>
      <c r="C10" s="51" t="s">
        <v>237</v>
      </c>
      <c r="D10" s="86" t="s">
        <v>29</v>
      </c>
      <c r="E10" s="101"/>
    </row>
    <row r="11" spans="2:8" s="32" customFormat="1" ht="33.75" customHeight="1" thickBot="1" x14ac:dyDescent="0.35">
      <c r="B11" s="84" t="s">
        <v>238</v>
      </c>
      <c r="C11" s="51" t="s">
        <v>239</v>
      </c>
      <c r="D11" s="99">
        <v>2259470</v>
      </c>
      <c r="E11" s="99">
        <f>D11*22%</f>
        <v>497083.4</v>
      </c>
    </row>
    <row r="12" spans="2:8" s="32" customFormat="1" ht="26.25" customHeight="1" thickBot="1" x14ac:dyDescent="0.35">
      <c r="B12" s="84" t="s">
        <v>240</v>
      </c>
      <c r="C12" s="51" t="s">
        <v>241</v>
      </c>
      <c r="D12" s="99">
        <v>0</v>
      </c>
      <c r="E12" s="99">
        <v>0</v>
      </c>
    </row>
    <row r="13" spans="2:8" s="32" customFormat="1" ht="72" customHeight="1" thickBot="1" x14ac:dyDescent="0.35">
      <c r="B13" s="84" t="s">
        <v>242</v>
      </c>
      <c r="C13" s="51" t="s">
        <v>243</v>
      </c>
      <c r="D13" s="99">
        <v>0</v>
      </c>
      <c r="E13" s="99">
        <v>0</v>
      </c>
    </row>
    <row r="14" spans="2:8" s="32" customFormat="1" ht="63.75" customHeight="1" thickBot="1" x14ac:dyDescent="0.35">
      <c r="B14" s="84">
        <v>2</v>
      </c>
      <c r="C14" s="51" t="s">
        <v>244</v>
      </c>
      <c r="D14" s="86" t="s">
        <v>29</v>
      </c>
      <c r="E14" s="99">
        <v>0</v>
      </c>
    </row>
    <row r="15" spans="2:8" s="32" customFormat="1" ht="94.5" customHeight="1" thickBot="1" x14ac:dyDescent="0.35">
      <c r="B15" s="84" t="s">
        <v>245</v>
      </c>
      <c r="C15" s="51" t="s">
        <v>246</v>
      </c>
      <c r="D15" s="99">
        <v>2259470</v>
      </c>
      <c r="E15" s="99">
        <f>D15*2.9%</f>
        <v>65524.63</v>
      </c>
    </row>
    <row r="16" spans="2:8" s="32" customFormat="1" ht="60" customHeight="1" thickBot="1" x14ac:dyDescent="0.35">
      <c r="B16" s="84" t="s">
        <v>247</v>
      </c>
      <c r="C16" s="51" t="s">
        <v>248</v>
      </c>
      <c r="D16" s="99">
        <v>0</v>
      </c>
      <c r="E16" s="99">
        <v>0</v>
      </c>
    </row>
    <row r="17" spans="2:5" s="32" customFormat="1" ht="72" customHeight="1" thickBot="1" x14ac:dyDescent="0.35">
      <c r="B17" s="84" t="s">
        <v>249</v>
      </c>
      <c r="C17" s="51" t="s">
        <v>250</v>
      </c>
      <c r="D17" s="99">
        <v>2259470</v>
      </c>
      <c r="E17" s="99">
        <f>D17*0.2%</f>
        <v>4518.9400000000005</v>
      </c>
    </row>
    <row r="18" spans="2:5" s="32" customFormat="1" ht="75.75" customHeight="1" thickBot="1" x14ac:dyDescent="0.35">
      <c r="B18" s="84" t="s">
        <v>251</v>
      </c>
      <c r="C18" s="102" t="s">
        <v>252</v>
      </c>
      <c r="D18" s="99">
        <v>0</v>
      </c>
      <c r="E18" s="99">
        <v>0</v>
      </c>
    </row>
    <row r="19" spans="2:5" s="32" customFormat="1" ht="84.75" customHeight="1" thickBot="1" x14ac:dyDescent="0.35">
      <c r="B19" s="84" t="s">
        <v>253</v>
      </c>
      <c r="C19" s="102" t="s">
        <v>252</v>
      </c>
      <c r="D19" s="99">
        <v>0</v>
      </c>
      <c r="E19" s="99">
        <v>0</v>
      </c>
    </row>
    <row r="20" spans="2:5" s="32" customFormat="1" ht="55.5" customHeight="1" thickBot="1" x14ac:dyDescent="0.35">
      <c r="B20" s="84">
        <v>3</v>
      </c>
      <c r="C20" s="51" t="s">
        <v>254</v>
      </c>
      <c r="D20" s="99">
        <v>2259470</v>
      </c>
      <c r="E20" s="99">
        <f>D20*5.1%</f>
        <v>115232.96999999999</v>
      </c>
    </row>
    <row r="21" spans="2:5" s="32" customFormat="1" ht="19.5" thickBot="1" x14ac:dyDescent="0.35">
      <c r="B21" s="92"/>
      <c r="C21" s="89" t="s">
        <v>28</v>
      </c>
      <c r="D21" s="86" t="s">
        <v>29</v>
      </c>
      <c r="E21" s="99">
        <f>E11+E12+E13+E15+E16+E17+E19+E20</f>
        <v>682359.94</v>
      </c>
    </row>
    <row r="22" spans="2:5" s="32" customFormat="1" ht="18.75" x14ac:dyDescent="0.3">
      <c r="B22" s="103" t="s">
        <v>255</v>
      </c>
    </row>
  </sheetData>
  <mergeCells count="3">
    <mergeCell ref="C3:E3"/>
    <mergeCell ref="B5:B8"/>
    <mergeCell ref="C5:C8"/>
  </mergeCells>
  <hyperlinks>
    <hyperlink ref="B22" r:id="rId1" display="http://internet.garant.ru/document?id=12043845&amp;sub=0"/>
    <hyperlink ref="C19" location="sub_3333" display="sub_3333"/>
    <hyperlink ref="C18" location="sub_3333" display="sub_3333"/>
  </hyperlinks>
  <pageMargins left="0.7" right="0.7" top="0.75" bottom="0.75" header="0.3" footer="0.3"/>
  <pageSetup paperSize="9" scale="59" orientation="portrait" horizontalDpi="180" verticalDpi="180" r:id="rId2"/>
  <colBreaks count="1" manualBreakCount="1">
    <brk id="10" min="2" max="2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view="pageBreakPreview" topLeftCell="A4" zoomScale="106" zoomScaleSheetLayoutView="106" workbookViewId="0">
      <selection activeCell="D17" sqref="D17:D20"/>
    </sheetView>
  </sheetViews>
  <sheetFormatPr defaultRowHeight="15" x14ac:dyDescent="0.25"/>
  <cols>
    <col min="2" max="2" width="4.28515625" customWidth="1"/>
    <col min="3" max="3" width="32" customWidth="1"/>
    <col min="4" max="4" width="22.140625" customWidth="1"/>
    <col min="5" max="5" width="19" customWidth="1"/>
    <col min="6" max="6" width="33.7109375" customWidth="1"/>
  </cols>
  <sheetData>
    <row r="1" spans="2:6" s="32" customFormat="1" ht="18.75" x14ac:dyDescent="0.3"/>
    <row r="2" spans="2:6" s="32" customFormat="1" ht="18.75" x14ac:dyDescent="0.3"/>
    <row r="3" spans="2:6" s="32" customFormat="1" ht="18.75" x14ac:dyDescent="0.3">
      <c r="B3" s="98" t="s">
        <v>256</v>
      </c>
    </row>
    <row r="4" spans="2:6" s="32" customFormat="1" ht="18.75" x14ac:dyDescent="0.3">
      <c r="B4" s="79" t="s">
        <v>257</v>
      </c>
    </row>
    <row r="5" spans="2:6" s="32" customFormat="1" ht="18.75" x14ac:dyDescent="0.3">
      <c r="B5" s="79" t="s">
        <v>258</v>
      </c>
    </row>
    <row r="6" spans="2:6" s="32" customFormat="1" ht="19.5" thickBot="1" x14ac:dyDescent="0.35">
      <c r="B6" s="79"/>
    </row>
    <row r="7" spans="2:6" s="32" customFormat="1" ht="57" thickBot="1" x14ac:dyDescent="0.35">
      <c r="B7" s="94" t="s">
        <v>6</v>
      </c>
      <c r="C7" s="85" t="s">
        <v>102</v>
      </c>
      <c r="D7" s="85" t="s">
        <v>259</v>
      </c>
      <c r="E7" s="85" t="s">
        <v>260</v>
      </c>
      <c r="F7" s="85" t="s">
        <v>261</v>
      </c>
    </row>
    <row r="8" spans="2:6" s="32" customFormat="1" ht="19.5" thickBot="1" x14ac:dyDescent="0.35">
      <c r="B8" s="84">
        <v>1</v>
      </c>
      <c r="C8" s="86">
        <v>2</v>
      </c>
      <c r="D8" s="86">
        <v>3</v>
      </c>
      <c r="E8" s="86">
        <v>4</v>
      </c>
      <c r="F8" s="86">
        <v>5</v>
      </c>
    </row>
    <row r="9" spans="2:6" s="32" customFormat="1" ht="19.5" thickBot="1" x14ac:dyDescent="0.35">
      <c r="B9" s="92"/>
      <c r="C9" s="53"/>
      <c r="D9" s="53"/>
      <c r="E9" s="53"/>
      <c r="F9" s="101">
        <v>0</v>
      </c>
    </row>
    <row r="10" spans="2:6" s="32" customFormat="1" ht="19.5" thickBot="1" x14ac:dyDescent="0.35">
      <c r="B10" s="92"/>
      <c r="C10" s="53"/>
      <c r="D10" s="53"/>
      <c r="E10" s="53"/>
      <c r="F10" s="101">
        <v>0</v>
      </c>
    </row>
    <row r="11" spans="2:6" s="32" customFormat="1" ht="19.5" thickBot="1" x14ac:dyDescent="0.35">
      <c r="B11" s="92"/>
      <c r="C11" s="89" t="s">
        <v>28</v>
      </c>
      <c r="D11" s="86" t="s">
        <v>29</v>
      </c>
      <c r="E11" s="86" t="s">
        <v>29</v>
      </c>
      <c r="F11" s="101">
        <v>0</v>
      </c>
    </row>
    <row r="12" spans="2:6" s="32" customFormat="1" ht="18.75" x14ac:dyDescent="0.3">
      <c r="B12" s="105"/>
      <c r="C12" s="106"/>
      <c r="D12" s="107"/>
      <c r="E12" s="107"/>
      <c r="F12" s="108"/>
    </row>
    <row r="13" spans="2:6" s="32" customFormat="1" ht="18.75" x14ac:dyDescent="0.3">
      <c r="B13" s="98" t="s">
        <v>262</v>
      </c>
    </row>
    <row r="14" spans="2:6" s="32" customFormat="1" ht="18.75" x14ac:dyDescent="0.3">
      <c r="B14" s="79" t="s">
        <v>397</v>
      </c>
    </row>
    <row r="15" spans="2:6" s="32" customFormat="1" ht="18.75" x14ac:dyDescent="0.3">
      <c r="B15" s="79" t="s">
        <v>258</v>
      </c>
    </row>
    <row r="16" spans="2:6" s="32" customFormat="1" ht="19.5" thickBot="1" x14ac:dyDescent="0.35">
      <c r="B16" s="79"/>
    </row>
    <row r="17" spans="2:6" s="32" customFormat="1" ht="18.75" x14ac:dyDescent="0.3">
      <c r="B17" s="202" t="s">
        <v>6</v>
      </c>
      <c r="C17" s="202" t="s">
        <v>208</v>
      </c>
      <c r="D17" s="202" t="s">
        <v>263</v>
      </c>
      <c r="E17" s="80" t="s">
        <v>264</v>
      </c>
      <c r="F17" s="80" t="s">
        <v>267</v>
      </c>
    </row>
    <row r="18" spans="2:6" s="32" customFormat="1" ht="18.75" x14ac:dyDescent="0.3">
      <c r="B18" s="204"/>
      <c r="C18" s="204"/>
      <c r="D18" s="204"/>
      <c r="E18" s="81" t="s">
        <v>265</v>
      </c>
      <c r="F18" s="81" t="s">
        <v>268</v>
      </c>
    </row>
    <row r="19" spans="2:6" s="32" customFormat="1" ht="18.75" x14ac:dyDescent="0.3">
      <c r="B19" s="204"/>
      <c r="C19" s="204"/>
      <c r="D19" s="204"/>
      <c r="E19" s="81" t="s">
        <v>266</v>
      </c>
      <c r="F19" s="81" t="s">
        <v>269</v>
      </c>
    </row>
    <row r="20" spans="2:6" s="32" customFormat="1" ht="19.5" thickBot="1" x14ac:dyDescent="0.35">
      <c r="B20" s="203"/>
      <c r="C20" s="203"/>
      <c r="D20" s="203"/>
      <c r="E20" s="83"/>
      <c r="F20" s="86" t="s">
        <v>270</v>
      </c>
    </row>
    <row r="21" spans="2:6" s="32" customFormat="1" ht="19.5" thickBot="1" x14ac:dyDescent="0.35">
      <c r="B21" s="84">
        <v>1</v>
      </c>
      <c r="C21" s="86">
        <v>2</v>
      </c>
      <c r="D21" s="86">
        <v>3</v>
      </c>
      <c r="E21" s="86">
        <v>4</v>
      </c>
      <c r="F21" s="86">
        <v>5</v>
      </c>
    </row>
    <row r="22" spans="2:6" s="32" customFormat="1" ht="27" customHeight="1" thickBot="1" x14ac:dyDescent="0.35">
      <c r="B22" s="92">
        <v>1</v>
      </c>
      <c r="C22" s="53" t="s">
        <v>376</v>
      </c>
      <c r="D22" s="53"/>
      <c r="E22" s="53"/>
      <c r="F22" s="101">
        <v>0</v>
      </c>
    </row>
    <row r="23" spans="2:6" s="32" customFormat="1" ht="19.5" thickBot="1" x14ac:dyDescent="0.35">
      <c r="B23" s="92">
        <v>2</v>
      </c>
      <c r="C23" s="53" t="s">
        <v>377</v>
      </c>
      <c r="D23" s="53"/>
      <c r="E23" s="53"/>
      <c r="F23" s="101">
        <v>0</v>
      </c>
    </row>
    <row r="24" spans="2:6" s="32" customFormat="1" ht="28.5" customHeight="1" thickBot="1" x14ac:dyDescent="0.35">
      <c r="B24" s="92">
        <v>3</v>
      </c>
      <c r="C24" s="53" t="s">
        <v>378</v>
      </c>
      <c r="D24" s="53"/>
      <c r="E24" s="53"/>
      <c r="F24" s="101">
        <v>0</v>
      </c>
    </row>
    <row r="25" spans="2:6" s="32" customFormat="1" ht="31.5" customHeight="1" thickBot="1" x14ac:dyDescent="0.35">
      <c r="B25" s="92">
        <v>4</v>
      </c>
      <c r="C25" s="53" t="s">
        <v>379</v>
      </c>
      <c r="D25" s="53"/>
      <c r="E25" s="53"/>
      <c r="F25" s="101">
        <v>0</v>
      </c>
    </row>
    <row r="26" spans="2:6" s="32" customFormat="1" ht="19.5" thickBot="1" x14ac:dyDescent="0.35">
      <c r="B26" s="92"/>
      <c r="C26" s="89" t="s">
        <v>28</v>
      </c>
      <c r="D26" s="53"/>
      <c r="E26" s="86" t="s">
        <v>29</v>
      </c>
      <c r="F26" s="101">
        <f>F22+F23+F24+F25</f>
        <v>0</v>
      </c>
    </row>
    <row r="27" spans="2:6" s="32" customFormat="1" ht="18.75" x14ac:dyDescent="0.3">
      <c r="B27" s="98" t="s">
        <v>271</v>
      </c>
    </row>
    <row r="28" spans="2:6" s="32" customFormat="1" ht="18.75" x14ac:dyDescent="0.3">
      <c r="B28" s="98"/>
    </row>
  </sheetData>
  <mergeCells count="3">
    <mergeCell ref="B17:B20"/>
    <mergeCell ref="C17:C20"/>
    <mergeCell ref="D17:D20"/>
  </mergeCells>
  <pageMargins left="0.7" right="0.7" top="0.75" bottom="0.75" header="0.3" footer="0.3"/>
  <pageSetup paperSize="9" scale="72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55"/>
  <sheetViews>
    <sheetView view="pageBreakPreview" topLeftCell="A6" zoomScale="106" zoomScaleSheetLayoutView="106" workbookViewId="0">
      <selection activeCell="C31" sqref="C31"/>
    </sheetView>
  </sheetViews>
  <sheetFormatPr defaultRowHeight="18.75" x14ac:dyDescent="0.3"/>
  <cols>
    <col min="1" max="1" width="9.140625" style="32"/>
    <col min="2" max="2" width="4.5703125" style="32" customWidth="1"/>
    <col min="3" max="3" width="45.85546875" style="32" customWidth="1"/>
    <col min="4" max="5" width="18" style="32" customWidth="1"/>
    <col min="6" max="6" width="17.85546875" style="32" customWidth="1"/>
    <col min="7" max="7" width="17.140625" style="32" customWidth="1"/>
    <col min="8" max="16384" width="9.140625" style="32"/>
  </cols>
  <sheetData>
    <row r="3" spans="1:6" x14ac:dyDescent="0.3">
      <c r="B3" s="98" t="s">
        <v>272</v>
      </c>
    </row>
    <row r="4" spans="1:6" x14ac:dyDescent="0.3">
      <c r="B4" s="79" t="s">
        <v>257</v>
      </c>
    </row>
    <row r="5" spans="1:6" x14ac:dyDescent="0.3">
      <c r="B5" s="79" t="s">
        <v>258</v>
      </c>
    </row>
    <row r="6" spans="1:6" ht="19.5" thickBot="1" x14ac:dyDescent="0.35">
      <c r="B6" s="79"/>
    </row>
    <row r="7" spans="1:6" ht="57" thickBot="1" x14ac:dyDescent="0.35">
      <c r="B7" s="94" t="s">
        <v>6</v>
      </c>
      <c r="C7" s="85" t="s">
        <v>102</v>
      </c>
      <c r="D7" s="85" t="s">
        <v>259</v>
      </c>
      <c r="E7" s="85" t="s">
        <v>260</v>
      </c>
      <c r="F7" s="85" t="s">
        <v>261</v>
      </c>
    </row>
    <row r="8" spans="1:6" ht="19.5" thickBot="1" x14ac:dyDescent="0.35">
      <c r="B8" s="84">
        <v>1</v>
      </c>
      <c r="C8" s="86">
        <v>2</v>
      </c>
      <c r="D8" s="86">
        <v>3</v>
      </c>
      <c r="E8" s="86">
        <v>4</v>
      </c>
      <c r="F8" s="86">
        <v>5</v>
      </c>
    </row>
    <row r="9" spans="1:6" ht="19.5" thickBot="1" x14ac:dyDescent="0.35">
      <c r="B9" s="92"/>
      <c r="C9" s="53"/>
      <c r="D9" s="53"/>
      <c r="E9" s="53"/>
      <c r="F9" s="101">
        <v>0</v>
      </c>
    </row>
    <row r="10" spans="1:6" ht="19.5" thickBot="1" x14ac:dyDescent="0.35">
      <c r="B10" s="92"/>
      <c r="C10" s="53"/>
      <c r="D10" s="53"/>
      <c r="E10" s="53"/>
      <c r="F10" s="101">
        <v>0</v>
      </c>
    </row>
    <row r="11" spans="1:6" ht="19.5" thickBot="1" x14ac:dyDescent="0.35">
      <c r="B11" s="92"/>
      <c r="C11" s="89" t="s">
        <v>28</v>
      </c>
      <c r="D11" s="86" t="s">
        <v>29</v>
      </c>
      <c r="E11" s="86" t="s">
        <v>29</v>
      </c>
      <c r="F11" s="101">
        <v>0</v>
      </c>
    </row>
    <row r="12" spans="1:6" x14ac:dyDescent="0.3">
      <c r="A12" s="32">
        <v>290</v>
      </c>
      <c r="B12" s="98" t="s">
        <v>273</v>
      </c>
    </row>
    <row r="13" spans="1:6" x14ac:dyDescent="0.3">
      <c r="B13" s="79" t="s">
        <v>398</v>
      </c>
    </row>
    <row r="14" spans="1:6" x14ac:dyDescent="0.3">
      <c r="B14" s="79" t="s">
        <v>258</v>
      </c>
    </row>
    <row r="15" spans="1:6" ht="19.5" thickBot="1" x14ac:dyDescent="0.35">
      <c r="B15" s="79"/>
    </row>
    <row r="16" spans="1:6" ht="57" thickBot="1" x14ac:dyDescent="0.35">
      <c r="B16" s="94" t="s">
        <v>6</v>
      </c>
      <c r="C16" s="85" t="s">
        <v>102</v>
      </c>
      <c r="D16" s="85" t="s">
        <v>259</v>
      </c>
      <c r="E16" s="85" t="s">
        <v>260</v>
      </c>
      <c r="F16" s="85" t="s">
        <v>261</v>
      </c>
    </row>
    <row r="17" spans="2:7" ht="19.5" thickBot="1" x14ac:dyDescent="0.35">
      <c r="B17" s="84">
        <v>1</v>
      </c>
      <c r="C17" s="86">
        <v>2</v>
      </c>
      <c r="D17" s="86">
        <v>3</v>
      </c>
      <c r="E17" s="86">
        <v>4</v>
      </c>
      <c r="F17" s="86">
        <v>5</v>
      </c>
    </row>
    <row r="18" spans="2:7" ht="19.5" thickBot="1" x14ac:dyDescent="0.35">
      <c r="B18" s="92">
        <v>1</v>
      </c>
      <c r="C18" s="53" t="s">
        <v>375</v>
      </c>
      <c r="D18" s="86">
        <v>500</v>
      </c>
      <c r="E18" s="86">
        <v>4</v>
      </c>
      <c r="F18" s="101">
        <f>D18*E18</f>
        <v>2000</v>
      </c>
    </row>
    <row r="19" spans="2:7" ht="19.5" thickBot="1" x14ac:dyDescent="0.35">
      <c r="B19" s="92"/>
      <c r="C19" s="89" t="s">
        <v>28</v>
      </c>
      <c r="D19" s="86" t="s">
        <v>29</v>
      </c>
      <c r="E19" s="86" t="s">
        <v>29</v>
      </c>
      <c r="F19" s="101">
        <v>2000</v>
      </c>
    </row>
    <row r="20" spans="2:7" x14ac:dyDescent="0.3">
      <c r="B20" s="98" t="s">
        <v>274</v>
      </c>
    </row>
    <row r="21" spans="2:7" x14ac:dyDescent="0.3">
      <c r="B21" s="79" t="s">
        <v>399</v>
      </c>
    </row>
    <row r="22" spans="2:7" x14ac:dyDescent="0.3">
      <c r="B22" s="79" t="s">
        <v>258</v>
      </c>
    </row>
    <row r="23" spans="2:7" ht="19.5" thickBot="1" x14ac:dyDescent="0.35">
      <c r="B23" s="98" t="s">
        <v>275</v>
      </c>
    </row>
    <row r="24" spans="2:7" x14ac:dyDescent="0.3">
      <c r="B24" s="202" t="s">
        <v>6</v>
      </c>
      <c r="C24" s="202" t="s">
        <v>208</v>
      </c>
      <c r="D24" s="202" t="s">
        <v>276</v>
      </c>
      <c r="E24" s="80" t="s">
        <v>212</v>
      </c>
      <c r="F24" s="80" t="s">
        <v>278</v>
      </c>
      <c r="G24" s="80" t="s">
        <v>280</v>
      </c>
    </row>
    <row r="25" spans="2:7" x14ac:dyDescent="0.3">
      <c r="B25" s="204"/>
      <c r="C25" s="204"/>
      <c r="D25" s="204"/>
      <c r="E25" s="81" t="s">
        <v>277</v>
      </c>
      <c r="F25" s="81" t="s">
        <v>279</v>
      </c>
      <c r="G25" s="81" t="s">
        <v>281</v>
      </c>
    </row>
    <row r="26" spans="2:7" x14ac:dyDescent="0.3">
      <c r="B26" s="204"/>
      <c r="C26" s="204"/>
      <c r="D26" s="204"/>
      <c r="E26" s="81" t="s">
        <v>189</v>
      </c>
      <c r="F26" s="81" t="s">
        <v>236</v>
      </c>
      <c r="G26" s="81" t="s">
        <v>282</v>
      </c>
    </row>
    <row r="27" spans="2:7" ht="19.5" thickBot="1" x14ac:dyDescent="0.35">
      <c r="B27" s="203"/>
      <c r="C27" s="203"/>
      <c r="D27" s="203"/>
      <c r="E27" s="83"/>
      <c r="F27" s="83"/>
      <c r="G27" s="86" t="s">
        <v>283</v>
      </c>
    </row>
    <row r="28" spans="2:7" ht="19.5" thickBot="1" x14ac:dyDescent="0.35">
      <c r="B28" s="84">
        <v>1</v>
      </c>
      <c r="C28" s="86">
        <v>2</v>
      </c>
      <c r="D28" s="86">
        <v>3</v>
      </c>
      <c r="E28" s="86">
        <v>4</v>
      </c>
      <c r="F28" s="86">
        <v>5</v>
      </c>
      <c r="G28" s="86">
        <v>6</v>
      </c>
    </row>
    <row r="29" spans="2:7" ht="20.25" customHeight="1" thickBot="1" x14ac:dyDescent="0.35">
      <c r="B29" s="84">
        <v>1</v>
      </c>
      <c r="C29" s="110" t="s">
        <v>380</v>
      </c>
      <c r="D29" s="86">
        <v>1</v>
      </c>
      <c r="E29" s="86">
        <v>12</v>
      </c>
      <c r="F29" s="86">
        <v>341.67</v>
      </c>
      <c r="G29" s="101">
        <v>4100</v>
      </c>
    </row>
    <row r="30" spans="2:7" ht="19.5" thickBot="1" x14ac:dyDescent="0.35">
      <c r="B30" s="92">
        <v>2</v>
      </c>
      <c r="C30" s="110" t="s">
        <v>381</v>
      </c>
      <c r="D30" s="86">
        <v>1</v>
      </c>
      <c r="E30" s="86">
        <v>12</v>
      </c>
      <c r="F30" s="86">
        <v>1141.67</v>
      </c>
      <c r="G30" s="101">
        <v>13700</v>
      </c>
    </row>
    <row r="31" spans="2:7" ht="19.5" thickBot="1" x14ac:dyDescent="0.35">
      <c r="B31" s="92"/>
      <c r="C31" s="89" t="s">
        <v>28</v>
      </c>
      <c r="D31" s="86" t="s">
        <v>29</v>
      </c>
      <c r="E31" s="86" t="s">
        <v>29</v>
      </c>
      <c r="F31" s="86" t="s">
        <v>29</v>
      </c>
      <c r="G31" s="101">
        <f>G29+G30</f>
        <v>17800</v>
      </c>
    </row>
    <row r="32" spans="2:7" x14ac:dyDescent="0.3">
      <c r="B32" s="79"/>
    </row>
    <row r="33" spans="1:7" ht="19.5" thickBot="1" x14ac:dyDescent="0.35">
      <c r="B33" s="98" t="s">
        <v>284</v>
      </c>
    </row>
    <row r="34" spans="1:7" x14ac:dyDescent="0.3">
      <c r="B34" s="202" t="s">
        <v>6</v>
      </c>
      <c r="C34" s="202" t="s">
        <v>208</v>
      </c>
      <c r="D34" s="80" t="s">
        <v>212</v>
      </c>
      <c r="E34" s="80" t="s">
        <v>285</v>
      </c>
      <c r="F34" s="202" t="s">
        <v>286</v>
      </c>
    </row>
    <row r="35" spans="1:7" ht="37.5" x14ac:dyDescent="0.3">
      <c r="B35" s="204"/>
      <c r="C35" s="204"/>
      <c r="D35" s="81" t="s">
        <v>287</v>
      </c>
      <c r="E35" s="81" t="s">
        <v>288</v>
      </c>
      <c r="F35" s="204"/>
    </row>
    <row r="36" spans="1:7" ht="19.5" thickBot="1" x14ac:dyDescent="0.35">
      <c r="B36" s="203"/>
      <c r="C36" s="203"/>
      <c r="D36" s="83"/>
      <c r="E36" s="86" t="s">
        <v>236</v>
      </c>
      <c r="F36" s="203"/>
    </row>
    <row r="37" spans="1:7" ht="19.5" thickBot="1" x14ac:dyDescent="0.35">
      <c r="B37" s="84">
        <v>1</v>
      </c>
      <c r="C37" s="86">
        <v>2</v>
      </c>
      <c r="D37" s="86">
        <v>3</v>
      </c>
      <c r="E37" s="86">
        <v>4</v>
      </c>
      <c r="F37" s="86">
        <v>5</v>
      </c>
    </row>
    <row r="38" spans="1:7" ht="19.5" thickBot="1" x14ac:dyDescent="0.35">
      <c r="B38" s="92"/>
      <c r="C38" s="53"/>
      <c r="D38" s="53"/>
      <c r="E38" s="53"/>
      <c r="F38" s="101">
        <v>0</v>
      </c>
    </row>
    <row r="39" spans="1:7" ht="19.5" thickBot="1" x14ac:dyDescent="0.35">
      <c r="B39" s="92"/>
      <c r="C39" s="53"/>
      <c r="D39" s="53"/>
      <c r="E39" s="53"/>
      <c r="F39" s="101">
        <v>0</v>
      </c>
    </row>
    <row r="40" spans="1:7" ht="19.5" thickBot="1" x14ac:dyDescent="0.35">
      <c r="B40" s="92"/>
      <c r="C40" s="89" t="s">
        <v>28</v>
      </c>
      <c r="D40" s="53"/>
      <c r="E40" s="53"/>
      <c r="F40" s="101">
        <v>0</v>
      </c>
    </row>
    <row r="41" spans="1:7" x14ac:dyDescent="0.3">
      <c r="B41" s="79"/>
    </row>
    <row r="42" spans="1:7" x14ac:dyDescent="0.3">
      <c r="B42" s="98" t="s">
        <v>45</v>
      </c>
    </row>
    <row r="43" spans="1:7" ht="19.5" thickBot="1" x14ac:dyDescent="0.35">
      <c r="A43" s="32">
        <v>223</v>
      </c>
      <c r="B43" s="98" t="s">
        <v>289</v>
      </c>
    </row>
    <row r="44" spans="1:7" x14ac:dyDescent="0.3">
      <c r="B44" s="202" t="s">
        <v>6</v>
      </c>
      <c r="C44" s="202" t="s">
        <v>102</v>
      </c>
      <c r="D44" s="80" t="s">
        <v>223</v>
      </c>
      <c r="E44" s="202" t="s">
        <v>292</v>
      </c>
      <c r="F44" s="202" t="s">
        <v>293</v>
      </c>
      <c r="G44" s="80" t="s">
        <v>216</v>
      </c>
    </row>
    <row r="45" spans="1:7" ht="37.5" x14ac:dyDescent="0.3">
      <c r="B45" s="204"/>
      <c r="C45" s="204"/>
      <c r="D45" s="81" t="s">
        <v>290</v>
      </c>
      <c r="E45" s="204"/>
      <c r="F45" s="204"/>
      <c r="G45" s="81" t="s">
        <v>294</v>
      </c>
    </row>
    <row r="46" spans="1:7" ht="19.5" thickBot="1" x14ac:dyDescent="0.35">
      <c r="B46" s="203"/>
      <c r="C46" s="203"/>
      <c r="D46" s="86" t="s">
        <v>291</v>
      </c>
      <c r="E46" s="203"/>
      <c r="F46" s="203"/>
      <c r="G46" s="86" t="s">
        <v>295</v>
      </c>
    </row>
    <row r="47" spans="1:7" ht="19.5" thickBot="1" x14ac:dyDescent="0.35">
      <c r="B47" s="84">
        <v>1</v>
      </c>
      <c r="C47" s="86">
        <v>2</v>
      </c>
      <c r="D47" s="86">
        <v>4</v>
      </c>
      <c r="E47" s="86">
        <v>5</v>
      </c>
      <c r="F47" s="86">
        <v>6</v>
      </c>
      <c r="G47" s="86">
        <v>6</v>
      </c>
    </row>
    <row r="48" spans="1:7" ht="28.5" customHeight="1" thickBot="1" x14ac:dyDescent="0.35">
      <c r="B48" s="92">
        <v>1</v>
      </c>
      <c r="C48" s="53" t="s">
        <v>362</v>
      </c>
      <c r="D48" s="89">
        <v>6407.78</v>
      </c>
      <c r="E48" s="89">
        <v>5.53</v>
      </c>
      <c r="F48" s="89"/>
      <c r="G48" s="101">
        <v>35435</v>
      </c>
    </row>
    <row r="49" spans="2:7" ht="47.25" customHeight="1" thickBot="1" x14ac:dyDescent="0.35">
      <c r="B49" s="92">
        <v>2</v>
      </c>
      <c r="C49" s="109" t="s">
        <v>363</v>
      </c>
      <c r="D49" s="89">
        <v>2364.25</v>
      </c>
      <c r="E49" s="89">
        <v>6.63</v>
      </c>
      <c r="F49" s="89"/>
      <c r="G49" s="101">
        <v>15675</v>
      </c>
    </row>
    <row r="50" spans="2:7" ht="19.5" thickBot="1" x14ac:dyDescent="0.35">
      <c r="B50" s="92"/>
      <c r="C50" s="89" t="s">
        <v>28</v>
      </c>
      <c r="D50" s="86" t="s">
        <v>29</v>
      </c>
      <c r="E50" s="86" t="s">
        <v>29</v>
      </c>
      <c r="F50" s="86" t="s">
        <v>29</v>
      </c>
      <c r="G50" s="101">
        <f>G48+G49</f>
        <v>51110</v>
      </c>
    </row>
    <row r="51" spans="2:7" x14ac:dyDescent="0.3">
      <c r="B51" s="98" t="s">
        <v>296</v>
      </c>
    </row>
    <row r="52" spans="2:7" x14ac:dyDescent="0.3">
      <c r="B52" s="98" t="s">
        <v>296</v>
      </c>
    </row>
    <row r="53" spans="2:7" x14ac:dyDescent="0.3">
      <c r="B53" s="98"/>
    </row>
    <row r="54" spans="2:7" x14ac:dyDescent="0.3">
      <c r="B54" s="98"/>
    </row>
    <row r="55" spans="2:7" x14ac:dyDescent="0.3">
      <c r="B55" s="98"/>
    </row>
  </sheetData>
  <mergeCells count="10">
    <mergeCell ref="B24:B27"/>
    <mergeCell ref="C24:C27"/>
    <mergeCell ref="D24:D27"/>
    <mergeCell ref="B44:B46"/>
    <mergeCell ref="C44:C46"/>
    <mergeCell ref="E44:E46"/>
    <mergeCell ref="F44:F46"/>
    <mergeCell ref="B34:B36"/>
    <mergeCell ref="C34:C36"/>
    <mergeCell ref="F34:F36"/>
  </mergeCells>
  <pageMargins left="0.70866141732283472" right="0.70866141732283472" top="0.74803149606299213" bottom="0.74803149606299213" header="0.31496062992125984" footer="0.31496062992125984"/>
  <pageSetup paperSize="9" scale="58" orientation="portrait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8"/>
  <sheetViews>
    <sheetView view="pageBreakPreview" topLeftCell="A28" zoomScale="106" zoomScaleSheetLayoutView="106" workbookViewId="0">
      <selection activeCell="H19" sqref="H19"/>
    </sheetView>
  </sheetViews>
  <sheetFormatPr defaultRowHeight="18.75" x14ac:dyDescent="0.3"/>
  <cols>
    <col min="1" max="1" width="9.140625" style="32"/>
    <col min="2" max="2" width="3.85546875" style="32" customWidth="1"/>
    <col min="3" max="3" width="48.28515625" style="32" customWidth="1"/>
    <col min="4" max="4" width="10.140625" style="32" customWidth="1"/>
    <col min="5" max="5" width="26.85546875" style="32" customWidth="1"/>
    <col min="6" max="6" width="29.7109375" style="32" customWidth="1"/>
    <col min="7" max="16384" width="9.140625" style="32"/>
  </cols>
  <sheetData>
    <row r="3" spans="1:6" ht="19.5" thickBot="1" x14ac:dyDescent="0.35">
      <c r="B3" s="98" t="s">
        <v>297</v>
      </c>
    </row>
    <row r="4" spans="1:6" x14ac:dyDescent="0.3">
      <c r="B4" s="202" t="s">
        <v>6</v>
      </c>
      <c r="C4" s="202" t="s">
        <v>102</v>
      </c>
      <c r="D4" s="202" t="s">
        <v>212</v>
      </c>
      <c r="E4" s="80" t="s">
        <v>264</v>
      </c>
      <c r="F4" s="80" t="s">
        <v>278</v>
      </c>
    </row>
    <row r="5" spans="1:6" x14ac:dyDescent="0.3">
      <c r="B5" s="204"/>
      <c r="C5" s="204"/>
      <c r="D5" s="204"/>
      <c r="E5" s="81" t="s">
        <v>298</v>
      </c>
      <c r="F5" s="81" t="s">
        <v>300</v>
      </c>
    </row>
    <row r="6" spans="1:6" ht="19.5" thickBot="1" x14ac:dyDescent="0.35">
      <c r="B6" s="203"/>
      <c r="C6" s="203"/>
      <c r="D6" s="203"/>
      <c r="E6" s="86" t="s">
        <v>299</v>
      </c>
      <c r="F6" s="86" t="s">
        <v>236</v>
      </c>
    </row>
    <row r="7" spans="1:6" ht="19.5" thickBot="1" x14ac:dyDescent="0.35">
      <c r="B7" s="84">
        <v>1</v>
      </c>
      <c r="C7" s="86">
        <v>2</v>
      </c>
      <c r="D7" s="86">
        <v>4</v>
      </c>
      <c r="E7" s="86">
        <v>5</v>
      </c>
      <c r="F7" s="86">
        <v>6</v>
      </c>
    </row>
    <row r="8" spans="1:6" ht="19.5" thickBot="1" x14ac:dyDescent="0.35">
      <c r="B8" s="92"/>
      <c r="C8" s="53"/>
      <c r="D8" s="101">
        <v>0</v>
      </c>
      <c r="E8" s="53"/>
      <c r="F8" s="101">
        <v>0</v>
      </c>
    </row>
    <row r="9" spans="1:6" ht="19.5" thickBot="1" x14ac:dyDescent="0.35">
      <c r="B9" s="92"/>
      <c r="C9" s="53"/>
      <c r="D9" s="101">
        <v>0</v>
      </c>
      <c r="E9" s="53"/>
      <c r="F9" s="101">
        <v>0</v>
      </c>
    </row>
    <row r="10" spans="1:6" ht="19.5" thickBot="1" x14ac:dyDescent="0.35">
      <c r="B10" s="92"/>
      <c r="C10" s="89" t="s">
        <v>28</v>
      </c>
      <c r="D10" s="86" t="s">
        <v>29</v>
      </c>
      <c r="E10" s="86" t="s">
        <v>29</v>
      </c>
      <c r="F10" s="86" t="s">
        <v>29</v>
      </c>
    </row>
    <row r="11" spans="1:6" x14ac:dyDescent="0.3">
      <c r="B11" s="105"/>
      <c r="C11" s="106"/>
      <c r="D11" s="107"/>
      <c r="E11" s="107"/>
      <c r="F11" s="107"/>
    </row>
    <row r="12" spans="1:6" ht="19.5" thickBot="1" x14ac:dyDescent="0.35">
      <c r="A12" s="32">
        <v>225</v>
      </c>
      <c r="B12" s="98" t="s">
        <v>301</v>
      </c>
    </row>
    <row r="13" spans="1:6" x14ac:dyDescent="0.3">
      <c r="B13" s="202" t="s">
        <v>6</v>
      </c>
      <c r="C13" s="202" t="s">
        <v>208</v>
      </c>
      <c r="D13" s="202" t="s">
        <v>302</v>
      </c>
      <c r="E13" s="80" t="s">
        <v>212</v>
      </c>
      <c r="F13" s="80" t="s">
        <v>278</v>
      </c>
    </row>
    <row r="14" spans="1:6" x14ac:dyDescent="0.3">
      <c r="B14" s="204"/>
      <c r="C14" s="204"/>
      <c r="D14" s="204"/>
      <c r="E14" s="81" t="s">
        <v>303</v>
      </c>
      <c r="F14" s="81" t="s">
        <v>305</v>
      </c>
    </row>
    <row r="15" spans="1:6" ht="19.5" thickBot="1" x14ac:dyDescent="0.35">
      <c r="B15" s="203"/>
      <c r="C15" s="203"/>
      <c r="D15" s="203"/>
      <c r="E15" s="86" t="s">
        <v>304</v>
      </c>
      <c r="F15" s="86" t="s">
        <v>236</v>
      </c>
    </row>
    <row r="16" spans="1:6" ht="19.5" thickBot="1" x14ac:dyDescent="0.35">
      <c r="B16" s="84">
        <v>1</v>
      </c>
      <c r="C16" s="86">
        <v>2</v>
      </c>
      <c r="D16" s="86">
        <v>3</v>
      </c>
      <c r="E16" s="86">
        <v>4</v>
      </c>
      <c r="F16" s="86">
        <v>5</v>
      </c>
    </row>
    <row r="17" spans="1:6" ht="38.25" thickBot="1" x14ac:dyDescent="0.35">
      <c r="B17" s="84">
        <v>1</v>
      </c>
      <c r="C17" s="86" t="s">
        <v>364</v>
      </c>
      <c r="D17" s="86" t="s">
        <v>365</v>
      </c>
      <c r="E17" s="86">
        <v>1</v>
      </c>
      <c r="F17" s="101">
        <v>1050</v>
      </c>
    </row>
    <row r="18" spans="1:6" ht="38.25" thickBot="1" x14ac:dyDescent="0.35">
      <c r="B18" s="84">
        <v>2</v>
      </c>
      <c r="C18" s="86" t="s">
        <v>366</v>
      </c>
      <c r="D18" s="86" t="s">
        <v>365</v>
      </c>
      <c r="E18" s="86">
        <v>1</v>
      </c>
      <c r="F18" s="101">
        <v>6000</v>
      </c>
    </row>
    <row r="19" spans="1:6" ht="38.25" thickBot="1" x14ac:dyDescent="0.35">
      <c r="B19" s="84">
        <v>3</v>
      </c>
      <c r="C19" s="53" t="s">
        <v>367</v>
      </c>
      <c r="D19" s="86" t="s">
        <v>365</v>
      </c>
      <c r="E19" s="111" t="s">
        <v>368</v>
      </c>
      <c r="F19" s="101">
        <v>17640</v>
      </c>
    </row>
    <row r="20" spans="1:6" ht="19.5" thickBot="1" x14ac:dyDescent="0.35">
      <c r="B20" s="92"/>
      <c r="C20" s="53"/>
      <c r="D20" s="53"/>
      <c r="E20" s="53"/>
      <c r="F20" s="101"/>
    </row>
    <row r="21" spans="1:6" ht="19.5" thickBot="1" x14ac:dyDescent="0.35">
      <c r="B21" s="92"/>
      <c r="C21" s="89" t="s">
        <v>28</v>
      </c>
      <c r="D21" s="86" t="s">
        <v>29</v>
      </c>
      <c r="E21" s="86" t="s">
        <v>29</v>
      </c>
      <c r="F21" s="101">
        <f>F17+F18+F19</f>
        <v>24690</v>
      </c>
    </row>
    <row r="22" spans="1:6" x14ac:dyDescent="0.3">
      <c r="B22" s="105"/>
      <c r="C22" s="106"/>
      <c r="D22" s="107"/>
      <c r="E22" s="107"/>
      <c r="F22" s="108"/>
    </row>
    <row r="23" spans="1:6" ht="19.5" thickBot="1" x14ac:dyDescent="0.35">
      <c r="A23" s="32">
        <v>226</v>
      </c>
      <c r="B23" s="98" t="s">
        <v>306</v>
      </c>
    </row>
    <row r="24" spans="1:6" ht="75.75" thickBot="1" x14ac:dyDescent="0.35">
      <c r="B24" s="94" t="s">
        <v>6</v>
      </c>
      <c r="C24" s="85" t="s">
        <v>208</v>
      </c>
      <c r="D24" s="85" t="s">
        <v>307</v>
      </c>
      <c r="E24" s="85" t="s">
        <v>308</v>
      </c>
    </row>
    <row r="25" spans="1:6" ht="19.5" thickBot="1" x14ac:dyDescent="0.35">
      <c r="B25" s="84">
        <v>1</v>
      </c>
      <c r="C25" s="86">
        <v>2</v>
      </c>
      <c r="D25" s="86">
        <v>3</v>
      </c>
      <c r="E25" s="86">
        <v>4</v>
      </c>
    </row>
    <row r="26" spans="1:6" ht="38.25" thickBot="1" x14ac:dyDescent="0.35">
      <c r="B26" s="92">
        <v>1</v>
      </c>
      <c r="C26" s="53" t="s">
        <v>369</v>
      </c>
      <c r="D26" s="86">
        <v>1</v>
      </c>
      <c r="E26" s="101">
        <v>17600</v>
      </c>
    </row>
    <row r="27" spans="1:6" ht="38.25" thickBot="1" x14ac:dyDescent="0.35">
      <c r="B27" s="92">
        <v>2</v>
      </c>
      <c r="C27" s="53" t="s">
        <v>370</v>
      </c>
      <c r="D27" s="86">
        <v>5</v>
      </c>
      <c r="E27" s="101">
        <v>20550</v>
      </c>
    </row>
    <row r="28" spans="1:6" ht="19.5" thickBot="1" x14ac:dyDescent="0.35">
      <c r="B28" s="92"/>
      <c r="C28" s="89" t="s">
        <v>28</v>
      </c>
      <c r="D28" s="86" t="s">
        <v>29</v>
      </c>
      <c r="E28" s="101">
        <f>E26+E27</f>
        <v>38150</v>
      </c>
    </row>
    <row r="29" spans="1:6" x14ac:dyDescent="0.3">
      <c r="B29" s="105"/>
      <c r="C29" s="106"/>
      <c r="D29" s="107"/>
      <c r="E29" s="108"/>
    </row>
    <row r="30" spans="1:6" ht="19.5" thickBot="1" x14ac:dyDescent="0.35">
      <c r="A30" s="32" t="s">
        <v>371</v>
      </c>
      <c r="B30" s="98" t="s">
        <v>309</v>
      </c>
    </row>
    <row r="31" spans="1:6" ht="57" thickBot="1" x14ac:dyDescent="0.35">
      <c r="B31" s="94" t="s">
        <v>6</v>
      </c>
      <c r="C31" s="85" t="s">
        <v>208</v>
      </c>
      <c r="D31" s="85" t="s">
        <v>212</v>
      </c>
      <c r="E31" s="85" t="s">
        <v>310</v>
      </c>
      <c r="F31" s="85" t="s">
        <v>311</v>
      </c>
    </row>
    <row r="32" spans="1:6" ht="19.5" thickBot="1" x14ac:dyDescent="0.35">
      <c r="B32" s="92"/>
      <c r="C32" s="86">
        <v>1</v>
      </c>
      <c r="D32" s="86">
        <v>2</v>
      </c>
      <c r="E32" s="86">
        <v>3</v>
      </c>
      <c r="F32" s="86">
        <v>4</v>
      </c>
    </row>
    <row r="33" spans="2:6" ht="27" customHeight="1" thickBot="1" x14ac:dyDescent="0.35">
      <c r="B33" s="92">
        <v>1</v>
      </c>
      <c r="C33" s="53" t="s">
        <v>372</v>
      </c>
      <c r="D33" s="86">
        <v>1</v>
      </c>
      <c r="E33" s="101">
        <v>3250</v>
      </c>
      <c r="F33" s="101">
        <f>D33*E33</f>
        <v>3250</v>
      </c>
    </row>
    <row r="34" spans="2:6" ht="30" customHeight="1" thickBot="1" x14ac:dyDescent="0.35">
      <c r="B34" s="92">
        <v>2</v>
      </c>
      <c r="C34" s="110" t="s">
        <v>373</v>
      </c>
      <c r="D34" s="86">
        <v>10</v>
      </c>
      <c r="E34" s="101">
        <v>150</v>
      </c>
      <c r="F34" s="101">
        <f>D34*E34</f>
        <v>1500</v>
      </c>
    </row>
    <row r="35" spans="2:6" ht="19.5" thickBot="1" x14ac:dyDescent="0.35">
      <c r="B35" s="92">
        <v>3</v>
      </c>
      <c r="C35" s="53" t="s">
        <v>374</v>
      </c>
      <c r="D35" s="86">
        <v>18</v>
      </c>
      <c r="E35" s="101">
        <v>250</v>
      </c>
      <c r="F35" s="101">
        <f>D35*E35</f>
        <v>4500</v>
      </c>
    </row>
    <row r="36" spans="2:6" ht="19.5" thickBot="1" x14ac:dyDescent="0.35">
      <c r="B36" s="92"/>
      <c r="C36" s="110"/>
      <c r="D36" s="86"/>
      <c r="E36" s="53"/>
      <c r="F36" s="53"/>
    </row>
    <row r="37" spans="2:6" ht="19.5" thickBot="1" x14ac:dyDescent="0.35">
      <c r="B37" s="92"/>
      <c r="C37" s="89" t="s">
        <v>28</v>
      </c>
      <c r="D37" s="53"/>
      <c r="E37" s="86" t="s">
        <v>29</v>
      </c>
      <c r="F37" s="101">
        <f>F33+F34+F35</f>
        <v>9250</v>
      </c>
    </row>
    <row r="38" spans="2:6" x14ac:dyDescent="0.3">
      <c r="B38" s="79"/>
    </row>
  </sheetData>
  <mergeCells count="6">
    <mergeCell ref="B4:B6"/>
    <mergeCell ref="C4:C6"/>
    <mergeCell ref="D4:D6"/>
    <mergeCell ref="B13:B15"/>
    <mergeCell ref="C13:C15"/>
    <mergeCell ref="D13:D15"/>
  </mergeCells>
  <pageMargins left="0.70866141732283472" right="0.70866141732283472" top="0.74803149606299213" bottom="0.74803149606299213" header="0.31496062992125984" footer="0.31496062992125984"/>
  <pageSetup paperSize="9" scale="65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5"/>
  <sheetViews>
    <sheetView view="pageBreakPreview" topLeftCell="A16" zoomScale="98" zoomScaleSheetLayoutView="98" workbookViewId="0">
      <selection activeCell="G38" sqref="G38:J39"/>
    </sheetView>
  </sheetViews>
  <sheetFormatPr defaultRowHeight="15" x14ac:dyDescent="0.25"/>
  <cols>
    <col min="2" max="2" width="26.140625" customWidth="1"/>
    <col min="4" max="4" width="11" customWidth="1"/>
    <col min="6" max="6" width="4.85546875" customWidth="1"/>
    <col min="10" max="10" width="11.5703125" customWidth="1"/>
    <col min="12" max="12" width="11" customWidth="1"/>
    <col min="19" max="19" width="9.140625" hidden="1" customWidth="1"/>
  </cols>
  <sheetData>
    <row r="2" spans="18:18" x14ac:dyDescent="0.25">
      <c r="R2" s="1" t="s">
        <v>312</v>
      </c>
    </row>
    <row r="3" spans="18:18" x14ac:dyDescent="0.25">
      <c r="R3" s="2" t="s">
        <v>313</v>
      </c>
    </row>
    <row r="4" spans="18:18" x14ac:dyDescent="0.25">
      <c r="R4" s="2" t="s">
        <v>314</v>
      </c>
    </row>
    <row r="5" spans="18:18" x14ac:dyDescent="0.25">
      <c r="R5" s="2" t="s">
        <v>315</v>
      </c>
    </row>
    <row r="6" spans="18:18" x14ac:dyDescent="0.25">
      <c r="R6" s="3"/>
    </row>
    <row r="7" spans="18:18" x14ac:dyDescent="0.25">
      <c r="R7" s="1" t="s">
        <v>316</v>
      </c>
    </row>
    <row r="8" spans="18:18" x14ac:dyDescent="0.25">
      <c r="R8" s="1" t="s">
        <v>317</v>
      </c>
    </row>
    <row r="9" spans="18:18" x14ac:dyDescent="0.25">
      <c r="R9" s="1" t="s">
        <v>318</v>
      </c>
    </row>
    <row r="10" spans="18:18" x14ac:dyDescent="0.25">
      <c r="R10" s="1" t="s">
        <v>317</v>
      </c>
    </row>
    <row r="11" spans="18:18" x14ac:dyDescent="0.25">
      <c r="R11" s="1" t="s">
        <v>319</v>
      </c>
    </row>
    <row r="12" spans="18:18" x14ac:dyDescent="0.25">
      <c r="R12" s="1" t="s">
        <v>320</v>
      </c>
    </row>
    <row r="13" spans="18:18" x14ac:dyDescent="0.25">
      <c r="R13" s="3" t="s">
        <v>321</v>
      </c>
    </row>
    <row r="14" spans="18:18" x14ac:dyDescent="0.25">
      <c r="R14" s="1" t="s">
        <v>322</v>
      </c>
    </row>
    <row r="15" spans="18:18" x14ac:dyDescent="0.25">
      <c r="R15" s="3"/>
    </row>
    <row r="16" spans="18:18" ht="0.75" customHeight="1" x14ac:dyDescent="0.25"/>
    <row r="17" spans="1:18" hidden="1" x14ac:dyDescent="0.25"/>
    <row r="18" spans="1:18" hidden="1" x14ac:dyDescent="0.25">
      <c r="B18" s="3"/>
    </row>
    <row r="19" spans="1:18" hidden="1" x14ac:dyDescent="0.25">
      <c r="B19" s="12"/>
    </row>
    <row r="20" spans="1:18" hidden="1" x14ac:dyDescent="0.25">
      <c r="B20" s="12"/>
      <c r="E20" s="3"/>
    </row>
    <row r="21" spans="1:18" ht="15.75" thickBot="1" x14ac:dyDescent="0.3">
      <c r="B21" s="13"/>
      <c r="E21" s="233" t="s">
        <v>323</v>
      </c>
      <c r="F21" s="234"/>
      <c r="G21" s="234"/>
      <c r="H21" s="234"/>
      <c r="I21" s="234"/>
      <c r="J21" s="234"/>
      <c r="K21" s="234"/>
      <c r="L21" s="234"/>
      <c r="M21" s="234"/>
      <c r="N21" s="234"/>
      <c r="O21" s="234"/>
      <c r="P21" s="234"/>
    </row>
    <row r="22" spans="1:18" ht="15.75" customHeight="1" thickBot="1" x14ac:dyDescent="0.3">
      <c r="A22" s="235" t="s">
        <v>359</v>
      </c>
      <c r="B22" s="236"/>
      <c r="C22" s="236"/>
      <c r="D22" s="236"/>
      <c r="E22" s="236"/>
      <c r="F22" s="236"/>
      <c r="G22" s="236"/>
      <c r="H22" s="236"/>
      <c r="I22" s="236"/>
      <c r="J22" s="236"/>
      <c r="K22" s="236"/>
      <c r="L22" s="236"/>
      <c r="M22" s="236"/>
      <c r="N22" s="236"/>
      <c r="O22" s="236"/>
      <c r="P22" s="236"/>
      <c r="Q22" s="237"/>
      <c r="R22" s="20" t="s">
        <v>324</v>
      </c>
    </row>
    <row r="23" spans="1:18" ht="15.75" thickBot="1" x14ac:dyDescent="0.3">
      <c r="B23" s="275"/>
      <c r="C23" s="275"/>
      <c r="D23" s="275"/>
      <c r="E23" s="275"/>
      <c r="F23" s="275"/>
      <c r="G23" s="275"/>
      <c r="H23" s="275"/>
      <c r="I23" s="275"/>
      <c r="J23" s="275"/>
      <c r="K23" s="275"/>
      <c r="L23" s="275"/>
      <c r="M23" s="275"/>
      <c r="N23" s="276" t="s">
        <v>325</v>
      </c>
      <c r="O23" s="276"/>
      <c r="P23" s="276"/>
      <c r="Q23" s="277"/>
      <c r="R23" s="21">
        <v>501016</v>
      </c>
    </row>
    <row r="24" spans="1:18" ht="15.75" thickBot="1" x14ac:dyDescent="0.3">
      <c r="B24" s="278"/>
      <c r="C24" s="278"/>
      <c r="D24" s="278"/>
      <c r="E24" s="278"/>
      <c r="F24" s="278"/>
      <c r="G24" s="278"/>
      <c r="H24" s="278"/>
      <c r="I24" s="278"/>
      <c r="J24" s="278"/>
      <c r="K24" s="278"/>
      <c r="L24" s="278"/>
      <c r="M24" s="278"/>
      <c r="N24" s="279" t="s">
        <v>326</v>
      </c>
      <c r="O24" s="279"/>
      <c r="P24" s="279"/>
      <c r="Q24" s="280"/>
      <c r="R24" s="16"/>
    </row>
    <row r="25" spans="1:18" x14ac:dyDescent="0.25">
      <c r="B25" s="238" t="s">
        <v>327</v>
      </c>
      <c r="C25" s="281"/>
      <c r="D25" s="281"/>
      <c r="E25" s="239"/>
      <c r="F25" s="238"/>
      <c r="G25" s="281"/>
      <c r="H25" s="281"/>
      <c r="I25" s="281"/>
      <c r="J25" s="281"/>
      <c r="K25" s="281"/>
      <c r="L25" s="281"/>
      <c r="M25" s="239"/>
      <c r="N25" s="284" t="s">
        <v>330</v>
      </c>
      <c r="O25" s="285"/>
      <c r="P25" s="285"/>
      <c r="Q25" s="286"/>
      <c r="R25" s="273"/>
    </row>
    <row r="26" spans="1:18" ht="15.75" thickBot="1" x14ac:dyDescent="0.3">
      <c r="B26" s="282" t="s">
        <v>328</v>
      </c>
      <c r="C26" s="278"/>
      <c r="D26" s="278"/>
      <c r="E26" s="283"/>
      <c r="F26" s="282" t="s">
        <v>329</v>
      </c>
      <c r="G26" s="278"/>
      <c r="H26" s="278"/>
      <c r="I26" s="278"/>
      <c r="J26" s="278"/>
      <c r="K26" s="278"/>
      <c r="L26" s="278"/>
      <c r="M26" s="283"/>
      <c r="N26" s="287"/>
      <c r="O26" s="279"/>
      <c r="P26" s="279"/>
      <c r="Q26" s="280"/>
      <c r="R26" s="274"/>
    </row>
    <row r="27" spans="1:18" ht="15.75" thickBot="1" x14ac:dyDescent="0.3">
      <c r="B27" s="229"/>
      <c r="C27" s="240"/>
      <c r="D27" s="240"/>
      <c r="E27" s="230"/>
      <c r="F27" s="229" t="s">
        <v>331</v>
      </c>
      <c r="G27" s="230"/>
      <c r="H27" s="229"/>
      <c r="I27" s="230"/>
      <c r="J27" s="267" t="s">
        <v>332</v>
      </c>
      <c r="K27" s="268"/>
      <c r="L27" s="268"/>
      <c r="M27" s="268"/>
      <c r="N27" s="268"/>
      <c r="O27" s="268"/>
      <c r="P27" s="268"/>
      <c r="Q27" s="269"/>
      <c r="R27" s="17"/>
    </row>
    <row r="28" spans="1:18" ht="15.75" thickBot="1" x14ac:dyDescent="0.3">
      <c r="B28" s="229" t="s">
        <v>333</v>
      </c>
      <c r="C28" s="240"/>
      <c r="D28" s="240"/>
      <c r="E28" s="230"/>
      <c r="F28" s="229"/>
      <c r="G28" s="240"/>
      <c r="H28" s="240"/>
      <c r="I28" s="240"/>
      <c r="J28" s="240"/>
      <c r="K28" s="240"/>
      <c r="L28" s="240"/>
      <c r="M28" s="230"/>
      <c r="N28" s="270" t="s">
        <v>334</v>
      </c>
      <c r="O28" s="271"/>
      <c r="P28" s="271"/>
      <c r="Q28" s="272"/>
      <c r="R28" s="17"/>
    </row>
    <row r="29" spans="1:18" ht="15.75" thickBot="1" x14ac:dyDescent="0.3">
      <c r="B29" s="229" t="s">
        <v>335</v>
      </c>
      <c r="C29" s="240"/>
      <c r="D29" s="240"/>
      <c r="E29" s="230"/>
      <c r="F29" s="229"/>
      <c r="G29" s="240"/>
      <c r="H29" s="240"/>
      <c r="I29" s="240"/>
      <c r="J29" s="240"/>
      <c r="K29" s="240"/>
      <c r="L29" s="240"/>
      <c r="M29" s="230"/>
      <c r="N29" s="264"/>
      <c r="O29" s="265"/>
      <c r="P29" s="265"/>
      <c r="Q29" s="266"/>
      <c r="R29" s="17"/>
    </row>
    <row r="30" spans="1:18" ht="15.75" thickBot="1" x14ac:dyDescent="0.3">
      <c r="B30" s="229" t="s">
        <v>336</v>
      </c>
      <c r="C30" s="240"/>
      <c r="D30" s="240"/>
      <c r="E30" s="230"/>
      <c r="F30" s="229"/>
      <c r="G30" s="240"/>
      <c r="H30" s="240"/>
      <c r="I30" s="240"/>
      <c r="J30" s="240"/>
      <c r="K30" s="240"/>
      <c r="L30" s="240"/>
      <c r="M30" s="230"/>
      <c r="N30" s="270" t="s">
        <v>337</v>
      </c>
      <c r="O30" s="271"/>
      <c r="P30" s="271"/>
      <c r="Q30" s="272"/>
      <c r="R30" s="17"/>
    </row>
    <row r="31" spans="1:18" ht="15.75" thickBot="1" x14ac:dyDescent="0.3">
      <c r="B31" s="229" t="s">
        <v>335</v>
      </c>
      <c r="C31" s="240"/>
      <c r="D31" s="240"/>
      <c r="E31" s="230"/>
      <c r="F31" s="229"/>
      <c r="G31" s="240"/>
      <c r="H31" s="240"/>
      <c r="I31" s="240"/>
      <c r="J31" s="240"/>
      <c r="K31" s="240"/>
      <c r="L31" s="240"/>
      <c r="M31" s="230"/>
      <c r="N31" s="264"/>
      <c r="O31" s="265"/>
      <c r="P31" s="265"/>
      <c r="Q31" s="266"/>
      <c r="R31" s="17"/>
    </row>
    <row r="32" spans="1:18" ht="15.75" thickBot="1" x14ac:dyDescent="0.3">
      <c r="B32" s="229" t="s">
        <v>338</v>
      </c>
      <c r="C32" s="240"/>
      <c r="D32" s="240"/>
      <c r="E32" s="230"/>
      <c r="F32" s="229"/>
      <c r="G32" s="240"/>
      <c r="H32" s="240"/>
      <c r="I32" s="240"/>
      <c r="J32" s="240"/>
      <c r="K32" s="240"/>
      <c r="L32" s="240"/>
      <c r="M32" s="230"/>
      <c r="N32" s="267" t="s">
        <v>330</v>
      </c>
      <c r="O32" s="268"/>
      <c r="P32" s="268"/>
      <c r="Q32" s="269"/>
      <c r="R32" s="17"/>
    </row>
    <row r="33" spans="2:18" ht="15.75" thickBot="1" x14ac:dyDescent="0.3">
      <c r="B33" s="229" t="s">
        <v>339</v>
      </c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30"/>
      <c r="N33" s="270" t="s">
        <v>340</v>
      </c>
      <c r="O33" s="271"/>
      <c r="P33" s="271"/>
      <c r="Q33" s="272"/>
      <c r="R33" s="17"/>
    </row>
    <row r="34" spans="2:18" x14ac:dyDescent="0.25">
      <c r="B34" s="238" t="s">
        <v>341</v>
      </c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39"/>
      <c r="N34" s="288" t="s">
        <v>343</v>
      </c>
      <c r="O34" s="289"/>
      <c r="P34" s="289"/>
      <c r="Q34" s="290"/>
      <c r="R34" s="273"/>
    </row>
    <row r="35" spans="2:18" ht="15.75" thickBot="1" x14ac:dyDescent="0.3">
      <c r="B35" s="282" t="s">
        <v>342</v>
      </c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83"/>
      <c r="N35" s="291"/>
      <c r="O35" s="292"/>
      <c r="P35" s="292"/>
      <c r="Q35" s="293"/>
      <c r="R35" s="274"/>
    </row>
    <row r="36" spans="2:18" ht="15.75" thickBot="1" x14ac:dyDescent="0.3">
      <c r="B36" s="229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30"/>
      <c r="O36" s="229"/>
      <c r="P36" s="240"/>
      <c r="Q36" s="240"/>
      <c r="R36" s="230"/>
    </row>
    <row r="37" spans="2:18" ht="15.75" thickBot="1" x14ac:dyDescent="0.3">
      <c r="B37" s="247" t="s">
        <v>171</v>
      </c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9"/>
      <c r="O37" s="229"/>
      <c r="P37" s="240"/>
      <c r="Q37" s="240"/>
      <c r="R37" s="230"/>
    </row>
    <row r="38" spans="2:18" ht="71.25" customHeight="1" x14ac:dyDescent="0.25">
      <c r="B38" s="250" t="s">
        <v>344</v>
      </c>
      <c r="C38" s="22" t="s">
        <v>345</v>
      </c>
      <c r="D38" s="253" t="s">
        <v>346</v>
      </c>
      <c r="E38" s="256" t="s">
        <v>345</v>
      </c>
      <c r="F38" s="257"/>
      <c r="G38" s="256" t="s">
        <v>349</v>
      </c>
      <c r="H38" s="262"/>
      <c r="I38" s="262"/>
      <c r="J38" s="257"/>
      <c r="K38" s="256" t="s">
        <v>350</v>
      </c>
      <c r="L38" s="257"/>
      <c r="M38" s="256" t="s">
        <v>351</v>
      </c>
      <c r="N38" s="262"/>
      <c r="O38" s="262"/>
      <c r="P38" s="262"/>
      <c r="Q38" s="262"/>
      <c r="R38" s="257"/>
    </row>
    <row r="39" spans="2:18" ht="15.75" thickBot="1" x14ac:dyDescent="0.3">
      <c r="B39" s="251"/>
      <c r="C39" s="22" t="s">
        <v>135</v>
      </c>
      <c r="D39" s="254"/>
      <c r="E39" s="258" t="s">
        <v>347</v>
      </c>
      <c r="F39" s="259"/>
      <c r="G39" s="260"/>
      <c r="H39" s="263"/>
      <c r="I39" s="263"/>
      <c r="J39" s="261"/>
      <c r="K39" s="260"/>
      <c r="L39" s="261"/>
      <c r="M39" s="260"/>
      <c r="N39" s="263"/>
      <c r="O39" s="263"/>
      <c r="P39" s="263"/>
      <c r="Q39" s="263"/>
      <c r="R39" s="261"/>
    </row>
    <row r="40" spans="2:18" ht="15.75" thickBot="1" x14ac:dyDescent="0.3">
      <c r="B40" s="252"/>
      <c r="C40" s="4"/>
      <c r="D40" s="255"/>
      <c r="E40" s="260" t="s">
        <v>348</v>
      </c>
      <c r="F40" s="261"/>
      <c r="G40" s="244" t="s">
        <v>352</v>
      </c>
      <c r="H40" s="245"/>
      <c r="I40" s="244" t="s">
        <v>353</v>
      </c>
      <c r="J40" s="245"/>
      <c r="K40" s="19" t="s">
        <v>352</v>
      </c>
      <c r="L40" s="19" t="s">
        <v>353</v>
      </c>
      <c r="M40" s="244" t="s">
        <v>354</v>
      </c>
      <c r="N40" s="246"/>
      <c r="O40" s="245"/>
      <c r="P40" s="244" t="s">
        <v>224</v>
      </c>
      <c r="Q40" s="246"/>
      <c r="R40" s="245"/>
    </row>
    <row r="41" spans="2:18" ht="15.75" thickBot="1" x14ac:dyDescent="0.3">
      <c r="B41" s="23">
        <v>1</v>
      </c>
      <c r="C41" s="24">
        <v>2</v>
      </c>
      <c r="D41" s="14">
        <v>3</v>
      </c>
      <c r="E41" s="244">
        <v>4</v>
      </c>
      <c r="F41" s="245"/>
      <c r="G41" s="244">
        <v>5</v>
      </c>
      <c r="H41" s="245"/>
      <c r="I41" s="244">
        <v>6</v>
      </c>
      <c r="J41" s="245"/>
      <c r="K41" s="24">
        <v>7</v>
      </c>
      <c r="L41" s="24">
        <v>8</v>
      </c>
      <c r="M41" s="244">
        <v>9</v>
      </c>
      <c r="N41" s="246"/>
      <c r="O41" s="245"/>
      <c r="P41" s="244">
        <v>10</v>
      </c>
      <c r="Q41" s="246"/>
      <c r="R41" s="245"/>
    </row>
    <row r="42" spans="2:18" ht="15.75" thickBot="1" x14ac:dyDescent="0.3">
      <c r="B42" s="25"/>
      <c r="C42" s="17"/>
      <c r="D42" s="18"/>
      <c r="E42" s="238"/>
      <c r="F42" s="239"/>
      <c r="G42" s="238"/>
      <c r="H42" s="239"/>
      <c r="I42" s="229"/>
      <c r="J42" s="230"/>
      <c r="K42" s="15"/>
      <c r="L42" s="15"/>
      <c r="M42" s="229"/>
      <c r="N42" s="240"/>
      <c r="O42" s="230"/>
      <c r="P42" s="229"/>
      <c r="Q42" s="240"/>
      <c r="R42" s="230"/>
    </row>
    <row r="43" spans="2:18" ht="15.75" thickBot="1" x14ac:dyDescent="0.3">
      <c r="B43" s="241" t="s">
        <v>355</v>
      </c>
      <c r="C43" s="242"/>
      <c r="D43" s="242"/>
      <c r="E43" s="242"/>
      <c r="F43" s="242"/>
      <c r="G43" s="242"/>
      <c r="H43" s="243"/>
      <c r="I43" s="229"/>
      <c r="J43" s="230"/>
      <c r="K43" s="19" t="s">
        <v>356</v>
      </c>
      <c r="L43" s="16"/>
      <c r="M43" s="229"/>
      <c r="N43" s="240"/>
      <c r="O43" s="230"/>
      <c r="P43" s="229"/>
      <c r="Q43" s="240"/>
      <c r="R43" s="230"/>
    </row>
    <row r="44" spans="2:18" ht="15.75" thickBot="1" x14ac:dyDescent="0.3">
      <c r="B44" s="227" t="s">
        <v>357</v>
      </c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8"/>
      <c r="Q44" s="229"/>
      <c r="R44" s="230"/>
    </row>
    <row r="45" spans="2:18" ht="15.75" thickBot="1" x14ac:dyDescent="0.3">
      <c r="B45" s="231" t="s">
        <v>358</v>
      </c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2"/>
      <c r="Q45" s="229"/>
      <c r="R45" s="230"/>
    </row>
  </sheetData>
  <mergeCells count="73">
    <mergeCell ref="R34:R35"/>
    <mergeCell ref="B36:N36"/>
    <mergeCell ref="B30:E30"/>
    <mergeCell ref="F30:M30"/>
    <mergeCell ref="N30:Q30"/>
    <mergeCell ref="B31:E31"/>
    <mergeCell ref="B32:E32"/>
    <mergeCell ref="F31:M31"/>
    <mergeCell ref="F32:M32"/>
    <mergeCell ref="B35:M35"/>
    <mergeCell ref="N34:Q35"/>
    <mergeCell ref="B33:M33"/>
    <mergeCell ref="N33:Q33"/>
    <mergeCell ref="B34:M34"/>
    <mergeCell ref="O36:R36"/>
    <mergeCell ref="R25:R26"/>
    <mergeCell ref="B23:E23"/>
    <mergeCell ref="F23:M23"/>
    <mergeCell ref="N23:Q23"/>
    <mergeCell ref="B24:E24"/>
    <mergeCell ref="F24:M24"/>
    <mergeCell ref="N24:Q24"/>
    <mergeCell ref="B25:E25"/>
    <mergeCell ref="B26:E26"/>
    <mergeCell ref="F25:M25"/>
    <mergeCell ref="F26:M26"/>
    <mergeCell ref="N25:Q26"/>
    <mergeCell ref="B27:E27"/>
    <mergeCell ref="F27:G27"/>
    <mergeCell ref="H27:I27"/>
    <mergeCell ref="J27:Q27"/>
    <mergeCell ref="B28:E28"/>
    <mergeCell ref="F28:M28"/>
    <mergeCell ref="N28:Q28"/>
    <mergeCell ref="B29:E29"/>
    <mergeCell ref="F29:M29"/>
    <mergeCell ref="N29:Q29"/>
    <mergeCell ref="N31:Q31"/>
    <mergeCell ref="N32:Q32"/>
    <mergeCell ref="B37:N37"/>
    <mergeCell ref="O37:R37"/>
    <mergeCell ref="B38:B40"/>
    <mergeCell ref="D38:D40"/>
    <mergeCell ref="E38:F38"/>
    <mergeCell ref="E39:F39"/>
    <mergeCell ref="E40:F40"/>
    <mergeCell ref="G38:J39"/>
    <mergeCell ref="K38:L39"/>
    <mergeCell ref="M38:R39"/>
    <mergeCell ref="I40:J40"/>
    <mergeCell ref="M40:O40"/>
    <mergeCell ref="P40:R40"/>
    <mergeCell ref="E41:F41"/>
    <mergeCell ref="G41:H41"/>
    <mergeCell ref="I41:J41"/>
    <mergeCell ref="M41:O41"/>
    <mergeCell ref="P41:R41"/>
    <mergeCell ref="B44:P44"/>
    <mergeCell ref="Q44:R44"/>
    <mergeCell ref="B45:P45"/>
    <mergeCell ref="Q45:R45"/>
    <mergeCell ref="E21:P21"/>
    <mergeCell ref="A22:Q22"/>
    <mergeCell ref="E42:F42"/>
    <mergeCell ref="G42:H42"/>
    <mergeCell ref="I42:J42"/>
    <mergeCell ref="M42:O42"/>
    <mergeCell ref="P42:R42"/>
    <mergeCell ref="B43:H43"/>
    <mergeCell ref="I43:J43"/>
    <mergeCell ref="M43:O43"/>
    <mergeCell ref="P43:R43"/>
    <mergeCell ref="G40:H40"/>
  </mergeCells>
  <hyperlinks>
    <hyperlink ref="N23" r:id="rId1" display="http://internet.garant.ru/document?id=79139&amp;sub=0"/>
    <hyperlink ref="N28" r:id="rId2" display="http://internet.garant.ru/document?id=70365940&amp;sub=0"/>
    <hyperlink ref="N30" r:id="rId3" display="http://internet.garant.ru/document?id=70308460&amp;sub=100000"/>
    <hyperlink ref="N33" r:id="rId4" display="http://internet.garant.ru/document?id=79222&amp;sub=0"/>
    <hyperlink ref="N34" r:id="rId5" display="http://internet.garant.ru/document?id=12022754&amp;sub=0"/>
    <hyperlink ref="D38" r:id="rId6" display="http://internet.garant.ru/document?id=70308460&amp;sub=100000"/>
  </hyperlinks>
  <pageMargins left="0.70866141732283472" right="0.70866141732283472" top="0.74803149606299213" bottom="0.74803149606299213" header="0.31496062992125984" footer="0.31496062992125984"/>
  <pageSetup paperSize="9" scale="69" orientation="landscape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74</vt:i4>
      </vt:variant>
    </vt:vector>
  </HeadingPairs>
  <TitlesOfParts>
    <vt:vector size="87" baseType="lpstr">
      <vt:lpstr>Лис1</vt:lpstr>
      <vt:lpstr>Лист2</vt:lpstr>
      <vt:lpstr>Лист3</vt:lpstr>
      <vt:lpstr>Лист4</vt:lpstr>
      <vt:lpstr>Лист5</vt:lpstr>
      <vt:lpstr>Лист6</vt:lpstr>
      <vt:lpstr>Лист7</vt:lpstr>
      <vt:lpstr>Лист8</vt:lpstr>
      <vt:lpstr>Лист9</vt:lpstr>
      <vt:lpstr>Лист10</vt:lpstr>
      <vt:lpstr>Лист11</vt:lpstr>
      <vt:lpstr>Лист12</vt:lpstr>
      <vt:lpstr>Лист13</vt:lpstr>
      <vt:lpstr>Лист4!sub_100820</vt:lpstr>
      <vt:lpstr>Лист4!sub_100821</vt:lpstr>
      <vt:lpstr>Лист4!sub_100822</vt:lpstr>
      <vt:lpstr>Лист4!sub_100823</vt:lpstr>
      <vt:lpstr>Лист4!sub_100824</vt:lpstr>
      <vt:lpstr>Лист4!sub_100825</vt:lpstr>
      <vt:lpstr>Лист4!sub_100826</vt:lpstr>
      <vt:lpstr>Лист4!sub_100827</vt:lpstr>
      <vt:lpstr>Лист4!sub_100828</vt:lpstr>
      <vt:lpstr>Лист4!sub_100829</vt:lpstr>
      <vt:lpstr>Лист5!sub_10083</vt:lpstr>
      <vt:lpstr>Лист5!sub_100831</vt:lpstr>
      <vt:lpstr>Лист5!sub_100832</vt:lpstr>
      <vt:lpstr>Лист5!sub_100833</vt:lpstr>
      <vt:lpstr>Лист5!sub_100834</vt:lpstr>
      <vt:lpstr>Лист6!sub_100841</vt:lpstr>
      <vt:lpstr>Лист6!sub_100842</vt:lpstr>
      <vt:lpstr>Лист6!sub_100843</vt:lpstr>
      <vt:lpstr>Лист6!sub_100844</vt:lpstr>
      <vt:lpstr>Лист6!sub_10085</vt:lpstr>
      <vt:lpstr>Лист6!sub_100851</vt:lpstr>
      <vt:lpstr>Лист6!sub_100852</vt:lpstr>
      <vt:lpstr>Лист6!sub_100853</vt:lpstr>
      <vt:lpstr>Лист13!sub_101383</vt:lpstr>
      <vt:lpstr>Лист13!sub_101385</vt:lpstr>
      <vt:lpstr>Лист3!sub_108113</vt:lpstr>
      <vt:lpstr>Лист3!sub_10816</vt:lpstr>
      <vt:lpstr>Лист4!sub_108210</vt:lpstr>
      <vt:lpstr>Лист4!sub_108211</vt:lpstr>
      <vt:lpstr>Лист4!sub_108212</vt:lpstr>
      <vt:lpstr>Лист4!sub_108213</vt:lpstr>
      <vt:lpstr>Лист4!sub_108214</vt:lpstr>
      <vt:lpstr>Лист4!sub_108215</vt:lpstr>
      <vt:lpstr>Лист4!sub_108216</vt:lpstr>
      <vt:lpstr>Лист4!sub_108217</vt:lpstr>
      <vt:lpstr>Лист4!sub_108218</vt:lpstr>
      <vt:lpstr>Лист4!sub_108219</vt:lpstr>
      <vt:lpstr>Лист4!sub_108220</vt:lpstr>
      <vt:lpstr>Лист4!sub_108221</vt:lpstr>
      <vt:lpstr>Лист4!sub_108222</vt:lpstr>
      <vt:lpstr>Лист4!sub_108223</vt:lpstr>
      <vt:lpstr>Лист4!sub_108224</vt:lpstr>
      <vt:lpstr>Лист13!sub_1102</vt:lpstr>
      <vt:lpstr>Лист13!sub_1103</vt:lpstr>
      <vt:lpstr>Лист13!sub_1104</vt:lpstr>
      <vt:lpstr>Лист13!sub_1110</vt:lpstr>
      <vt:lpstr>Лист9!sub_21041</vt:lpstr>
      <vt:lpstr>Лист9!sub_210411</vt:lpstr>
      <vt:lpstr>Лист9!sub_210412</vt:lpstr>
      <vt:lpstr>Лист9!sub_210413</vt:lpstr>
      <vt:lpstr>Лист9!sub_21042</vt:lpstr>
      <vt:lpstr>Лист9!sub_210421</vt:lpstr>
      <vt:lpstr>Лист9!sub_210422</vt:lpstr>
      <vt:lpstr>Лист9!sub_210423</vt:lpstr>
      <vt:lpstr>Лист9!sub_210424</vt:lpstr>
      <vt:lpstr>Лист9!sub_210425</vt:lpstr>
      <vt:lpstr>Лист9!sub_21043</vt:lpstr>
      <vt:lpstr>Лист10!sub_2200</vt:lpstr>
      <vt:lpstr>Лист10!sub_2300</vt:lpstr>
      <vt:lpstr>Лист11!sub_2500</vt:lpstr>
      <vt:lpstr>Лист11!sub_2600</vt:lpstr>
      <vt:lpstr>Лист11!sub_2601</vt:lpstr>
      <vt:lpstr>Лист11!sub_2602</vt:lpstr>
      <vt:lpstr>Лист11!sub_2603</vt:lpstr>
      <vt:lpstr>Лист12!sub_2605</vt:lpstr>
      <vt:lpstr>Лист12!sub_2606</vt:lpstr>
      <vt:lpstr>Лист12!sub_2607</vt:lpstr>
      <vt:lpstr>Лист9!sub_3333</vt:lpstr>
      <vt:lpstr>Лист10!Область_печати</vt:lpstr>
      <vt:lpstr>Лист11!Область_печати</vt:lpstr>
      <vt:lpstr>Лист13!Область_печати</vt:lpstr>
      <vt:lpstr>Лист5!Область_печати</vt:lpstr>
      <vt:lpstr>Лист8!Область_печати</vt:lpstr>
      <vt:lpstr>Лист9!Область_печати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2017-03-07T08:21:05Z</dcterms:modified>
</cp:coreProperties>
</file>